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616" activeTab="0"/>
  </bookViews>
  <sheets>
    <sheet name="Сетка" sheetId="1" r:id="rId1"/>
    <sheet name="Описание канала" sheetId="2" r:id="rId2"/>
    <sheet name="data" sheetId="3" state="hidden" r:id="rId3"/>
  </sheets>
  <externalReferences>
    <externalReference r:id="rId6"/>
  </externalReferences>
  <definedNames>
    <definedName name="bigkino">#REF!</definedName>
    <definedName name="Film">#REF!</definedName>
    <definedName name="hf">#REF!</definedName>
    <definedName name="K_1_4">#REF!</definedName>
    <definedName name="K_15_24">#REF!</definedName>
    <definedName name="K_25_34">#REF!</definedName>
    <definedName name="K_35_44">#REF!</definedName>
    <definedName name="K_45_60">#REF!</definedName>
    <definedName name="K_5_14">#REF!</definedName>
    <definedName name="KINO">#REF!</definedName>
    <definedName name="kinozal">#REF!</definedName>
    <definedName name="Mark1">#REF!</definedName>
    <definedName name="Mark14">#REF!</definedName>
    <definedName name="Mark15">#REF!</definedName>
    <definedName name="Mark24">#REF!</definedName>
    <definedName name="Mark25">#REF!</definedName>
    <definedName name="Mark34">#REF!</definedName>
    <definedName name="Mark35">#REF!</definedName>
    <definedName name="Mark4">#REF!</definedName>
    <definedName name="Mark44">#REF!</definedName>
    <definedName name="Mark45">#REF!</definedName>
    <definedName name="Mark5">#REF!</definedName>
    <definedName name="Mark60">#REF!</definedName>
    <definedName name="Novosti">#REF!</definedName>
    <definedName name="RN1">#REF!</definedName>
    <definedName name="semzal">#REF!</definedName>
    <definedName name="vertikal">#REF!</definedName>
    <definedName name="vpromo">#REF!</definedName>
    <definedName name="zal">#REF!</definedName>
    <definedName name="_xlnm.Print_Area" localSheetId="1">'Описание канала'!$A$1:$S$37</definedName>
    <definedName name="_xlnm.Print_Area" localSheetId="0">'Сетка'!$A$1:$F$81</definedName>
  </definedNames>
  <calcPr fullCalcOnLoad="1"/>
</workbook>
</file>

<file path=xl/sharedStrings.xml><?xml version="1.0" encoding="utf-8"?>
<sst xmlns="http://schemas.openxmlformats.org/spreadsheetml/2006/main" count="439" uniqueCount="228">
  <si>
    <t>Average</t>
  </si>
  <si>
    <t>06:00:00 - 26:00:00</t>
  </si>
  <si>
    <t>wTotal %</t>
  </si>
  <si>
    <t>Qual. Reach</t>
  </si>
  <si>
    <t>Пол</t>
  </si>
  <si>
    <t>Мужской</t>
  </si>
  <si>
    <t>Женский</t>
  </si>
  <si>
    <t>Возрастная группа</t>
  </si>
  <si>
    <t>9-</t>
  </si>
  <si>
    <t>16-24</t>
  </si>
  <si>
    <t>25-39</t>
  </si>
  <si>
    <t>40-54</t>
  </si>
  <si>
    <t>55-64</t>
  </si>
  <si>
    <t>65+</t>
  </si>
  <si>
    <t>Образование</t>
  </si>
  <si>
    <t>Начальное</t>
  </si>
  <si>
    <t>Среднее</t>
  </si>
  <si>
    <t>Высшее</t>
  </si>
  <si>
    <t>Занятость</t>
  </si>
  <si>
    <t>Работает</t>
  </si>
  <si>
    <t>Неполный день</t>
  </si>
  <si>
    <t>Не работает</t>
  </si>
  <si>
    <t>Род занятий</t>
  </si>
  <si>
    <t>Владелец, совладелец фирмы</t>
  </si>
  <si>
    <t>индивидуальный бизнес</t>
  </si>
  <si>
    <t>Руководитель</t>
  </si>
  <si>
    <t>Специалист,служащий,военный</t>
  </si>
  <si>
    <t>Рабочий</t>
  </si>
  <si>
    <t>Дошкольник, студент, учащийся</t>
  </si>
  <si>
    <t>Безработный</t>
  </si>
  <si>
    <t>Пенсионер, инвалид</t>
  </si>
  <si>
    <t>Домохозяйка, молодая мать</t>
  </si>
  <si>
    <t>Другое</t>
  </si>
  <si>
    <t>Отрасль деятельности</t>
  </si>
  <si>
    <t>Производство, промышленность</t>
  </si>
  <si>
    <t>Торговля, обслуживание, рестораны</t>
  </si>
  <si>
    <t>Наука, образование, культура, здравоохранение</t>
  </si>
  <si>
    <t>Финансы, страхование</t>
  </si>
  <si>
    <t>Транспорт, складское хоз-во, связь</t>
  </si>
  <si>
    <t>Количество членов семьи</t>
  </si>
  <si>
    <t>5+</t>
  </si>
  <si>
    <t>Ответственный за покупку продуктов питания</t>
  </si>
  <si>
    <t>Housewife</t>
  </si>
  <si>
    <t>Основной вклад в семейный бюджет</t>
  </si>
  <si>
    <t>Income_earner</t>
  </si>
  <si>
    <t>Количество детей</t>
  </si>
  <si>
    <t>Нет детей</t>
  </si>
  <si>
    <t>3 и более</t>
  </si>
  <si>
    <t>Затраты на питание</t>
  </si>
  <si>
    <t>Меньше четверти</t>
  </si>
  <si>
    <t>От четверти до половины</t>
  </si>
  <si>
    <t>От половины до трех четвертей</t>
  </si>
  <si>
    <t>Более трех четвертей</t>
  </si>
  <si>
    <t>затрудняюсь ответить</t>
  </si>
  <si>
    <t>Группа дохода</t>
  </si>
  <si>
    <t>n/a</t>
  </si>
  <si>
    <t>ПЕРВЫЙ КАНАЛ</t>
  </si>
  <si>
    <t>РОССИЯ,СГТРК</t>
  </si>
  <si>
    <t>% от аудитории канала</t>
  </si>
  <si>
    <t>% от целевой группы</t>
  </si>
  <si>
    <t>НТВ</t>
  </si>
  <si>
    <t>4 КАНАЛ</t>
  </si>
  <si>
    <t>Affinity</t>
  </si>
  <si>
    <t>55 лет и старше</t>
  </si>
  <si>
    <t>низкий</t>
  </si>
  <si>
    <t>средний</t>
  </si>
  <si>
    <t>высокий</t>
  </si>
  <si>
    <t>Товарные группы</t>
  </si>
  <si>
    <t>Индекс соответствия</t>
  </si>
  <si>
    <t>Лекарственные средства</t>
  </si>
  <si>
    <t>будни</t>
  </si>
  <si>
    <t>Туристические путевки</t>
  </si>
  <si>
    <t>Бытовая химия</t>
  </si>
  <si>
    <t>Товары для спорта и досуга</t>
  </si>
  <si>
    <t>Товары для строй-ва и ремонта</t>
  </si>
  <si>
    <t>Продукты питания</t>
  </si>
  <si>
    <t>Вождение автомобиля</t>
  </si>
  <si>
    <t>Бытовая техника</t>
  </si>
  <si>
    <t>Финансовые услуги</t>
  </si>
  <si>
    <t>Парфюмерия, косметика</t>
  </si>
  <si>
    <t>выходные</t>
  </si>
  <si>
    <t>Бытовая электроника</t>
  </si>
  <si>
    <t>Алкогольные напитки</t>
  </si>
  <si>
    <t>Безалкогольные напитки</t>
  </si>
  <si>
    <t>Автотовары</t>
  </si>
  <si>
    <t>Кондитерские издeлия</t>
  </si>
  <si>
    <t>Недвижимость</t>
  </si>
  <si>
    <t>Компьютеры и оргтехника</t>
  </si>
  <si>
    <t>Аудио- и видео- кассеты, фототовары</t>
  </si>
  <si>
    <t>Табачные изделия</t>
  </si>
  <si>
    <t>Доля пок-лей товарной группы в аудитории телеканала REN TV</t>
  </si>
  <si>
    <t xml:space="preserve">  </t>
  </si>
  <si>
    <t>1. Описание канала</t>
  </si>
  <si>
    <t>ПЕРЕДАЧА / РЕКЛАМНЫЙ БЛОК</t>
  </si>
  <si>
    <t>День выхода</t>
  </si>
  <si>
    <t>Будние дни</t>
  </si>
  <si>
    <t>Сериал</t>
  </si>
  <si>
    <t>пн-пт</t>
  </si>
  <si>
    <t>Информационная программа "24"</t>
  </si>
  <si>
    <t>Кино</t>
  </si>
  <si>
    <t>Час суда</t>
  </si>
  <si>
    <t>пн-чт</t>
  </si>
  <si>
    <t>пт</t>
  </si>
  <si>
    <t>Детский канал (до)</t>
  </si>
  <si>
    <t>Мультсериал "Симпсоны"</t>
  </si>
  <si>
    <t>Эротика</t>
  </si>
  <si>
    <t>Выходные дни</t>
  </si>
  <si>
    <t>сб-вс</t>
  </si>
  <si>
    <t>сб</t>
  </si>
  <si>
    <t>вс</t>
  </si>
  <si>
    <t>Программа "Очевидец" с Иваном Усачовым</t>
  </si>
  <si>
    <t>Документальное кино "Военная тайна"</t>
  </si>
  <si>
    <t>Спешлз</t>
  </si>
  <si>
    <t>Скидки</t>
  </si>
  <si>
    <t>Более 10 мин. 
/ 50 000 руб.</t>
  </si>
  <si>
    <t>Более 20 мин. 
/ 100 000 руб.</t>
  </si>
  <si>
    <t>Более 30  мин. 
/ 150 000 руб.</t>
  </si>
  <si>
    <t>В р/к задействованы каналы из ОДНОЙ группы</t>
  </si>
  <si>
    <t>Размещение р\к на каналах из ДВУХ групп, причем на одну группу приходится не менее 25% объема р\к</t>
  </si>
  <si>
    <t>Обладателям "ЗОЛОТОЙ КАРТЫ РГ "TVI" - дополнительные скидки от 10%  до 15 %</t>
  </si>
  <si>
    <t>Комиссионное вознаграждение рекламным агентствам при прямом размещении на канале Рен-ТВ - 20%.</t>
  </si>
  <si>
    <r>
      <t>ВРЕМЯ</t>
    </r>
    <r>
      <rPr>
        <b/>
        <vertAlign val="superscript"/>
        <sz val="10"/>
        <rFont val="Arial Cyr"/>
        <family val="2"/>
      </rPr>
      <t>1</t>
    </r>
  </si>
  <si>
    <r>
      <t xml:space="preserve">1 </t>
    </r>
    <r>
      <rPr>
        <i/>
        <sz val="10"/>
        <rFont val="Arial Cyr"/>
        <family val="2"/>
      </rPr>
      <t>Время выхода и программное окружение рекламных блоков может быть изменено по причине изменения сетки вещания.</t>
    </r>
  </si>
  <si>
    <t xml:space="preserve">Рекламная привлекательность "Телеканала Ren TV" для отдельных товарных групп </t>
  </si>
  <si>
    <t>Помимо стандратных рекламных возможностей, на телеканале Ren TV возможно участие рекламодателя в спонсорстве передач канала.</t>
  </si>
  <si>
    <r>
      <t xml:space="preserve">Отличительной особенностью Ren TV  является </t>
    </r>
    <r>
      <rPr>
        <b/>
        <sz val="11"/>
        <rFont val="Arial Cyr"/>
        <family val="2"/>
      </rPr>
      <t>преобладание мужской аудитории</t>
    </r>
    <r>
      <rPr>
        <sz val="11"/>
        <rFont val="Arial Cyr"/>
        <family val="2"/>
      </rPr>
      <t>. Она составляет более половины аудитории канала.</t>
    </r>
  </si>
  <si>
    <t>4. Рекламные возможности канала</t>
  </si>
  <si>
    <t>07:00-08:30</t>
  </si>
  <si>
    <t>09:30-09:50</t>
  </si>
  <si>
    <t>09:50-12:00</t>
  </si>
  <si>
    <t>12:00-12:30</t>
  </si>
  <si>
    <t>12:30-13:00</t>
  </si>
  <si>
    <t>13:00-14:00</t>
  </si>
  <si>
    <t>14:00-15:15</t>
  </si>
  <si>
    <t>15:15-16:15</t>
  </si>
  <si>
    <t>16:15-17:00</t>
  </si>
  <si>
    <t>17:00-18:00</t>
  </si>
  <si>
    <t>18:00-19:00</t>
  </si>
  <si>
    <t>08:30-10:00</t>
  </si>
  <si>
    <t>10:00-11:00</t>
  </si>
  <si>
    <t>11:00-11:30</t>
  </si>
  <si>
    <t>11:30-12:00</t>
  </si>
  <si>
    <t>12:00-13:00</t>
  </si>
  <si>
    <t>13:00-13:30</t>
  </si>
  <si>
    <t>13:30-13:50</t>
  </si>
  <si>
    <t>13:50-16:00</t>
  </si>
  <si>
    <t>16:00-17:00</t>
  </si>
  <si>
    <t>19:00-20:00</t>
  </si>
  <si>
    <t>17:00-19:30</t>
  </si>
  <si>
    <t>19:30-20:00</t>
  </si>
  <si>
    <t>20:00-22:30</t>
  </si>
  <si>
    <t>23:00-00:00</t>
  </si>
  <si>
    <r>
      <t>Телевизионный канал REN TV — один из крупнейших частных федеральных каналов в России (телесеть).</t>
    </r>
    <r>
      <rPr>
        <b/>
        <sz val="11"/>
        <rFont val="Arial Cyr"/>
        <family val="2"/>
      </rPr>
      <t xml:space="preserve">
</t>
    </r>
    <r>
      <rPr>
        <b/>
        <u val="single"/>
        <sz val="12"/>
        <rFont val="Arial Cyr"/>
        <family val="2"/>
      </rPr>
      <t>2. Особенности канала</t>
    </r>
    <r>
      <rPr>
        <b/>
        <sz val="11"/>
        <rFont val="Arial Cyr"/>
        <family val="2"/>
      </rPr>
      <t xml:space="preserve">
</t>
    </r>
    <r>
      <rPr>
        <sz val="11"/>
        <rFont val="Arial Cyr"/>
        <family val="2"/>
      </rPr>
      <t>Собственные продукты: информационные программы («24»), игровое кино («Next», «Нина», «Клетка», «Провинциалы»), ситкомы («Вовочка», «Агентство», «Второе дыхание»), документальное кино (циклы «Рассекреченный век», «Диалог со всем миром» , «Отражение»), программы-циклы («Военная тайна», «Все для тебя», «Очевидец», «Такая профессия»), мультипликационная продукция (мультсериал «Дятловы») . 
Покупные продукты: мультсериалы и игровые сериалы FOX KIDS, премьерные показы мультсериалов «Симпсоны» и «Футурама». 
Продукция телекомпании REN TV завоевала 9 Телевизионных Национальных премий «ТЭФИ».</t>
    </r>
  </si>
  <si>
    <t>"Секретные материалы"</t>
  </si>
  <si>
    <t>20:00-22:00</t>
  </si>
  <si>
    <t>22:30-23:30</t>
  </si>
  <si>
    <r>
      <t>Зона вещания «Телевизионного канала REN TV Урал»</t>
    </r>
    <r>
      <rPr>
        <sz val="11"/>
        <rFont val="Arial Cyr"/>
        <family val="2"/>
      </rPr>
      <t xml:space="preserve"> (размещение рекламы через РГ «TVI»): Екатеринбург, Березовский, Ревда, Полевской, Дегтярск, Первоуральск.
</t>
    </r>
    <r>
      <rPr>
        <b/>
        <u val="single"/>
        <sz val="12"/>
        <rFont val="Arial Cyr"/>
        <family val="2"/>
      </rPr>
      <t>3. Аудитория канала</t>
    </r>
  </si>
  <si>
    <t>08:30-09:30</t>
  </si>
  <si>
    <t>22:00-23:15</t>
  </si>
  <si>
    <t>23:15-23:45</t>
  </si>
  <si>
    <t>11:00-12:00</t>
  </si>
  <si>
    <t>Кино "Арт-хауз"</t>
  </si>
  <si>
    <t>00:00-01:00</t>
  </si>
  <si>
    <t>01:00-02:00</t>
  </si>
  <si>
    <t>Ситком</t>
  </si>
  <si>
    <t>00:00-02:00</t>
  </si>
  <si>
    <t>16:15-18:00</t>
  </si>
  <si>
    <t>"Час суда"</t>
  </si>
  <si>
    <t>Бюджет рекламной кампании</t>
  </si>
  <si>
    <t>Более 25 000 руб.</t>
  </si>
  <si>
    <t>Более 50 000 руб.</t>
  </si>
  <si>
    <t>Более 75 000 руб.</t>
  </si>
  <si>
    <t>При первом обращении предоставляется дополнительная скидка 10%.</t>
  </si>
  <si>
    <t>НТВ / 8</t>
  </si>
  <si>
    <t>ТНТ / 51 КАНАЛ</t>
  </si>
  <si>
    <t>ТНТ / 51,51 КАНАЛ</t>
  </si>
  <si>
    <t>РЕН-ТВ / АСВ</t>
  </si>
  <si>
    <t>РЕН-ТВ / 49,АСВ</t>
  </si>
  <si>
    <t>ЕРМАК, ДТВ VIASAT, 7ТВ</t>
  </si>
  <si>
    <t>ЕРМАК / 12,ДТВ VIASAT,7ТВ (ЕКАТЕРИБУРГ)</t>
  </si>
  <si>
    <t>Total</t>
  </si>
  <si>
    <t>до 18 лет</t>
  </si>
  <si>
    <t>18-45 лет</t>
  </si>
  <si>
    <t>Category 1</t>
  </si>
  <si>
    <t>46-54 года</t>
  </si>
  <si>
    <t>до 25 лет</t>
  </si>
  <si>
    <t>"Дятловы"</t>
  </si>
  <si>
    <t>По данным Ex-Media</t>
  </si>
  <si>
    <t>Каждый 5-й зритель канала Ren TV имеет высокий доход. Более половины аудитории  - люди со средним и высоким уровнем дохода.</t>
  </si>
  <si>
    <t>17/05/04-18/06/04</t>
  </si>
  <si>
    <t xml:space="preserve"> 10-15</t>
  </si>
  <si>
    <t xml:space="preserve">Основная аудитория канала Ren TV - экономически активное население в возрасте от 18 до 45 лет.  </t>
  </si>
  <si>
    <t xml:space="preserve">! Индекс соответствия (Affinity ) по группе "Мужчины" составляет 113. </t>
  </si>
  <si>
    <t>Каждый 4-й представитель индивидуального бизнеса ежедневно
 смотрит "Телеканал Ren TV".</t>
  </si>
  <si>
    <t>Стоимость за 1000 контактов - менее 600 руб.</t>
  </si>
  <si>
    <r>
      <t>Стоимость 60 сек. до программы</t>
    </r>
    <r>
      <rPr>
        <b/>
        <vertAlign val="superscript"/>
        <sz val="10"/>
        <rFont val="Arial Cyr"/>
        <family val="2"/>
      </rPr>
      <t>2</t>
    </r>
  </si>
  <si>
    <r>
      <t>Стоимость 60 сек. внутри программы</t>
    </r>
    <r>
      <rPr>
        <b/>
        <vertAlign val="superscript"/>
        <sz val="10"/>
        <rFont val="Arial Cyr"/>
        <family val="2"/>
      </rPr>
      <t>2</t>
    </r>
  </si>
  <si>
    <t>Спешлз (пн) / Ситком (вт-пт)</t>
  </si>
  <si>
    <t>09:50-11:00</t>
  </si>
  <si>
    <t>"Неделя" с Марианной Максимовской</t>
  </si>
  <si>
    <t>пн</t>
  </si>
  <si>
    <t>"Естественный отбор"</t>
  </si>
  <si>
    <t>вт-пт</t>
  </si>
  <si>
    <t>Мировые розыгрыши (пн) / Документальный сериал (вт-пт)</t>
  </si>
  <si>
    <t>"Секретные материалы" (пн-чт) / "Мутанты Х" (пт)</t>
  </si>
  <si>
    <t>23:30-00:30</t>
  </si>
  <si>
    <t>"Отражение"</t>
  </si>
  <si>
    <t>00:30-02:30</t>
  </si>
  <si>
    <t>"Невероятные истории" (вт) / Кино (ср-чт)</t>
  </si>
  <si>
    <t>ср-чт</t>
  </si>
  <si>
    <t>Сериал "HALLMARK"</t>
  </si>
  <si>
    <t>Криминальное чтиво</t>
  </si>
  <si>
    <t>16:00-16:30</t>
  </si>
  <si>
    <t>"Невероятные истории"</t>
  </si>
  <si>
    <t>16:30-19:00</t>
  </si>
  <si>
    <t>22:00-22:30</t>
  </si>
  <si>
    <t>23:30-01:00</t>
  </si>
  <si>
    <r>
      <t>Группы каналов:</t>
    </r>
    <r>
      <rPr>
        <sz val="10"/>
        <rFont val="Arial Cyr"/>
        <family val="2"/>
      </rPr>
      <t xml:space="preserve">
1) Первый,  Россия, НТВ;  2) 4 Канал, Ren-TV, ТНТ;  3) Ермак.</t>
    </r>
  </si>
  <si>
    <t>Количество купленных минут 
/ Бюджет рекламной кампании</t>
  </si>
  <si>
    <t>Размещение р\к на каналах всех ТРЕХ групп, 25% объема р\к на каждой</t>
  </si>
  <si>
    <t>ТНТ, Рен-ТВ, Ермак.</t>
  </si>
  <si>
    <r>
      <t xml:space="preserve">Скидки при размещении рекламного бюджета </t>
    </r>
    <r>
      <rPr>
        <b/>
        <sz val="10"/>
        <rFont val="Arial Cyr"/>
        <family val="2"/>
      </rPr>
      <t>только</t>
    </r>
    <r>
      <rPr>
        <sz val="10"/>
        <rFont val="Arial Cyr"/>
        <family val="2"/>
      </rPr>
      <t xml:space="preserve"> на каналах ТНТ, Рен-ТВ, Ермак.
</t>
    </r>
    <r>
      <rPr>
        <sz val="8"/>
        <rFont val="Arial Cyr"/>
        <family val="2"/>
      </rPr>
      <t>Скидка не предоставляется рекламным агентствам.</t>
    </r>
  </si>
  <si>
    <r>
      <t>2</t>
    </r>
    <r>
      <rPr>
        <i/>
        <sz val="10"/>
        <rFont val="Arial Cyr"/>
        <family val="2"/>
      </rPr>
      <t>НДС [18%] включен в цену.</t>
    </r>
  </si>
  <si>
    <t>"Естественный отбор" (пн) /
Русская серия (вт-пт)</t>
  </si>
  <si>
    <t>Коэффициент за выбор места в региональном блоке  -  1,3</t>
  </si>
  <si>
    <t>По данным телеметрии TNS Gallup Media май-июнь 2004</t>
  </si>
  <si>
    <t>Размещение рекламных роликов в эфире ТК "Рен-ТВ" (49 ТВК) с 1 октября по 31 декабря 2004 г.</t>
  </si>
  <si>
    <t>"36,6" (до)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</si>
</sst>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_-* #,##0.0&quot;р.&quot;_-;\-* #,##0.0&quot;р.&quot;_-;_-* &quot;-&quot;??&quot;р.&quot;_-;_-@_-"/>
    <numFmt numFmtId="170" formatCode="_-* #,##0&quot;р.&quot;_-;\-* #,##0&quot;р.&quot;_-;_-* &quot;-&quot;??&quot;р.&quot;_-;_-@_-"/>
    <numFmt numFmtId="171" formatCode="#,##0.0&quot;р.&quot;"/>
    <numFmt numFmtId="172" formatCode="#,##0&quot;р.&quot;"/>
    <numFmt numFmtId="173" formatCode="#,##0.00&quot;р.&quot;"/>
    <numFmt numFmtId="174" formatCode="&quot;р.&quot;\ #,##0;\-&quot;р.&quot;\ #,##0"/>
    <numFmt numFmtId="175" formatCode="&quot;р.&quot;\ #,##0;[Red]\-&quot;р.&quot;\ #,##0"/>
    <numFmt numFmtId="176" formatCode="&quot;р.&quot;\ #,##0.00;\-&quot;р.&quot;\ #,##0.00"/>
    <numFmt numFmtId="177" formatCode="&quot;р.&quot;\ #,##0.00;[Red]\-&quot;р.&quot;\ #,##0.00"/>
    <numFmt numFmtId="178" formatCode="_-&quot;р.&quot;\ * #,##0_-;\-&quot;р.&quot;\ * #,##0_-;_-&quot;р.&quot;\ * &quot;-&quot;_-;_-@_-"/>
    <numFmt numFmtId="179" formatCode="_-* #,##0_-;\-* #,##0_-;_-* &quot;-&quot;_-;_-@_-"/>
    <numFmt numFmtId="180" formatCode="_-&quot;р.&quot;\ * #,##0.00_-;\-&quot;р.&quot;\ * #,##0.00_-;_-&quot;р.&quot;\ * &quot;-&quot;??_-;_-@_-"/>
    <numFmt numFmtId="181" formatCode="_-* #,##0.00_-;\-* #,##0.00_-;_-* &quot;-&quot;??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0\ &quot;р.&quot;"/>
    <numFmt numFmtId="191" formatCode="#,##0.0\ &quot;р.&quot;"/>
    <numFmt numFmtId="192" formatCode="#,##0.000\ &quot;р.&quot;"/>
    <numFmt numFmtId="193" formatCode="#,##0.0000\ &quot;р.&quot;"/>
    <numFmt numFmtId="194" formatCode="#,##0.00_р_."/>
    <numFmt numFmtId="195" formatCode="#"/>
    <numFmt numFmtId="196" formatCode="0.0"/>
    <numFmt numFmtId="197" formatCode="#,###.##\ &quot;р.&quot;"/>
    <numFmt numFmtId="198" formatCode="#,###.##"/>
    <numFmt numFmtId="199" formatCode="dd"/>
    <numFmt numFmtId="200" formatCode="ddd"/>
    <numFmt numFmtId="201" formatCode="_-* #,##0.000\ &quot;р.&quot;_-;\-* #,##0.000\ &quot;р.&quot;_-;_-* &quot;-&quot;??\ &quot;р.&quot;_-;_-@_-"/>
    <numFmt numFmtId="202" formatCode="_-* #,##0.0\ &quot;р.&quot;_-;\-* #,##0.0\ &quot;р.&quot;_-;_-* &quot;-&quot;??\ &quot;р.&quot;_-;_-@_-"/>
    <numFmt numFmtId="203" formatCode="_-* #,##0\ &quot;р.&quot;_-;\-* #,##0\ &quot;р.&quot;_-;_-* &quot;-&quot;??\ &quot;р.&quot;_-;_-@_-"/>
    <numFmt numFmtId="204" formatCode="\№0"/>
    <numFmt numFmtId="205" formatCode="#,###"/>
    <numFmt numFmtId="206" formatCode="#,###.0"/>
    <numFmt numFmtId="207" formatCode="#,###.00"/>
    <numFmt numFmtId="208" formatCode="##.##"/>
    <numFmt numFmtId="209" formatCode="0.00;0.00;"/>
    <numFmt numFmtId="210" formatCode="_-* #,##0.0_р_._-;\-* #,##0.0_р_._-;_-* &quot;-&quot;_р_._-;_-@_-"/>
    <numFmt numFmtId="211" formatCode="_-* #,##0.00_р_._-;\-* #,##0.00_р_._-;_-* &quot;-&quot;_р_._-;_-@_-"/>
    <numFmt numFmtId="212" formatCode="_-* #,##0.000_р_._-;\-* #,##0.000_р_._-;_-* &quot;-&quot;_р_._-;_-@_-"/>
    <numFmt numFmtId="213" formatCode="dd/mm/yyyy"/>
    <numFmt numFmtId="214" formatCode="_-* #,##0.000&quot;р.&quot;_-;\-* #,##0.000&quot;р.&quot;_-;_-* &quot;-&quot;??&quot;р.&quot;_-;_-@_-"/>
    <numFmt numFmtId="215" formatCode="0.000000"/>
    <numFmt numFmtId="216" formatCode="0.00000"/>
    <numFmt numFmtId="217" formatCode="_-* #,##0.0000&quot;р.&quot;_-;\-* #,##0.0000&quot;р.&quot;_-;_-* &quot;-&quot;??&quot;р.&quot;_-;_-@_-"/>
    <numFmt numFmtId="218" formatCode="[$$-C09]#,##0.00"/>
    <numFmt numFmtId="219" formatCode="_-[$$-C09]* #,##0.00_-;\-[$$-C09]* #,##0.00_-;_-[$$-C09]* &quot;-&quot;??_-;_-@_-"/>
    <numFmt numFmtId="220" formatCode="#,##0.0&quot;р.&quot;;[Red]\-#,##0.0&quot;р.&quot;"/>
    <numFmt numFmtId="221" formatCode="#,##0.000&quot;р.&quot;;[Red]\-#,##0.000&quot;р.&quot;"/>
    <numFmt numFmtId="222" formatCode="0.0%"/>
    <numFmt numFmtId="223" formatCode="#,##0_ ;\-#,##0\ "/>
    <numFmt numFmtId="224" formatCode="#,##0.00_ ;\-#,##0.00\ "/>
    <numFmt numFmtId="225" formatCode="0\$"/>
    <numFmt numFmtId="226" formatCode="0.000%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4"/>
      <name val="Arial Cyr"/>
      <family val="2"/>
    </font>
    <font>
      <b/>
      <sz val="7"/>
      <color indexed="8"/>
      <name val="Arial"/>
      <family val="2"/>
    </font>
    <font>
      <b/>
      <sz val="9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0"/>
      <name val="Arial Cyr"/>
      <family val="2"/>
    </font>
    <font>
      <b/>
      <u val="single"/>
      <sz val="12"/>
      <name val="Arial Cyr"/>
      <family val="2"/>
    </font>
    <font>
      <b/>
      <sz val="10"/>
      <name val="Arial Cyr"/>
      <family val="2"/>
    </font>
    <font>
      <b/>
      <vertAlign val="superscript"/>
      <sz val="10"/>
      <name val="Arial Cyr"/>
      <family val="2"/>
    </font>
    <font>
      <b/>
      <sz val="10"/>
      <color indexed="9"/>
      <name val="Arial Cyr"/>
      <family val="2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b/>
      <sz val="14"/>
      <name val="Arial Cyr"/>
      <family val="2"/>
    </font>
    <font>
      <i/>
      <vertAlign val="superscript"/>
      <sz val="8"/>
      <name val="Arial Cyr"/>
      <family val="2"/>
    </font>
    <font>
      <i/>
      <vertAlign val="superscript"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i/>
      <sz val="12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sz val="9.5"/>
      <name val="Arial Cyr"/>
      <family val="0"/>
    </font>
    <font>
      <b/>
      <i/>
      <sz val="10.25"/>
      <name val="Arial Cyr"/>
      <family val="2"/>
    </font>
    <font>
      <b/>
      <i/>
      <sz val="9.25"/>
      <name val="Arial Cyr"/>
      <family val="2"/>
    </font>
    <font>
      <sz val="5.75"/>
      <name val="Arial Cyr"/>
      <family val="0"/>
    </font>
    <font>
      <sz val="8.75"/>
      <name val="Arial Cyr"/>
      <family val="0"/>
    </font>
    <font>
      <b/>
      <i/>
      <sz val="11.25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9" fontId="0" fillId="0" borderId="2" xfId="0" applyNumberFormat="1" applyFont="1" applyFill="1" applyBorder="1" applyAlignment="1" applyProtection="1">
      <alignment/>
      <protection/>
    </xf>
    <xf numFmtId="9" fontId="0" fillId="0" borderId="3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18" applyBorder="1" applyAlignment="1">
      <alignment horizontal="center"/>
      <protection/>
    </xf>
    <xf numFmtId="0" fontId="0" fillId="0" borderId="0" xfId="18">
      <alignment/>
      <protection/>
    </xf>
    <xf numFmtId="0" fontId="0" fillId="0" borderId="0" xfId="18" applyFont="1" applyBorder="1" applyAlignment="1">
      <alignment horizontal="center"/>
      <protection/>
    </xf>
    <xf numFmtId="0" fontId="9" fillId="0" borderId="0" xfId="18" applyFont="1" applyBorder="1" applyAlignment="1">
      <alignment horizontal="center"/>
      <protection/>
    </xf>
    <xf numFmtId="49" fontId="4" fillId="0" borderId="0" xfId="18" applyNumberFormat="1" applyFont="1" applyBorder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0" fontId="0" fillId="0" borderId="0" xfId="18" applyFont="1">
      <alignment/>
      <protection/>
    </xf>
    <xf numFmtId="0" fontId="12" fillId="0" borderId="0" xfId="18" applyFont="1" applyAlignment="1">
      <alignment horizontal="center" vertical="center"/>
      <protection/>
    </xf>
    <xf numFmtId="0" fontId="12" fillId="0" borderId="0" xfId="18" applyFont="1" applyFill="1" applyAlignment="1">
      <alignment horizontal="center" vertical="center"/>
      <protection/>
    </xf>
    <xf numFmtId="0" fontId="15" fillId="0" borderId="4" xfId="18" applyFont="1" applyFill="1" applyBorder="1" applyAlignment="1">
      <alignment horizontal="center" vertical="center" wrapText="1"/>
      <protection/>
    </xf>
    <xf numFmtId="0" fontId="3" fillId="0" borderId="5" xfId="18" applyFont="1" applyFill="1" applyBorder="1" applyAlignment="1">
      <alignment horizontal="left" vertical="center" wrapText="1"/>
      <protection/>
    </xf>
    <xf numFmtId="0" fontId="15" fillId="0" borderId="6" xfId="18" applyFont="1" applyBorder="1" applyAlignment="1">
      <alignment horizontal="center" vertical="center" wrapText="1"/>
      <protection/>
    </xf>
    <xf numFmtId="20" fontId="0" fillId="0" borderId="7" xfId="18" applyNumberFormat="1" applyFont="1" applyFill="1" applyBorder="1" applyAlignment="1">
      <alignment horizontal="center" vertical="center" wrapText="1"/>
      <protection/>
    </xf>
    <xf numFmtId="0" fontId="0" fillId="0" borderId="8" xfId="18" applyFont="1" applyFill="1" applyBorder="1" applyAlignment="1">
      <alignment horizontal="center" vertical="center" wrapText="1"/>
      <protection/>
    </xf>
    <xf numFmtId="0" fontId="0" fillId="0" borderId="0" xfId="18" applyFont="1" applyAlignment="1">
      <alignment horizontal="center" vertical="center" wrapText="1"/>
      <protection/>
    </xf>
    <xf numFmtId="0" fontId="0" fillId="0" borderId="7" xfId="18" applyFont="1" applyFill="1" applyBorder="1" applyAlignment="1">
      <alignment horizontal="center" vertical="center" wrapText="1"/>
      <protection/>
    </xf>
    <xf numFmtId="0" fontId="3" fillId="0" borderId="9" xfId="18" applyFont="1" applyFill="1" applyBorder="1" applyAlignment="1">
      <alignment horizontal="left" vertical="center" wrapText="1"/>
      <protection/>
    </xf>
    <xf numFmtId="0" fontId="16" fillId="0" borderId="5" xfId="18" applyFont="1" applyFill="1" applyBorder="1" applyAlignment="1">
      <alignment horizontal="left" vertical="center" wrapText="1"/>
      <protection/>
    </xf>
    <xf numFmtId="0" fontId="15" fillId="0" borderId="8" xfId="18" applyFont="1" applyFill="1" applyBorder="1" applyAlignment="1">
      <alignment horizontal="center" vertical="center" wrapText="1"/>
      <protection/>
    </xf>
    <xf numFmtId="0" fontId="15" fillId="0" borderId="8" xfId="18" applyFont="1" applyBorder="1" applyAlignment="1">
      <alignment horizontal="center" vertical="center"/>
      <protection/>
    </xf>
    <xf numFmtId="0" fontId="0" fillId="0" borderId="0" xfId="18" applyFill="1">
      <alignment/>
      <protection/>
    </xf>
    <xf numFmtId="9" fontId="0" fillId="0" borderId="10" xfId="18" applyNumberFormat="1" applyFont="1" applyBorder="1" applyAlignment="1">
      <alignment horizontal="center" vertical="center"/>
      <protection/>
    </xf>
    <xf numFmtId="9" fontId="0" fillId="0" borderId="11" xfId="18" applyNumberFormat="1" applyFont="1" applyBorder="1" applyAlignment="1">
      <alignment horizontal="center" vertical="center"/>
      <protection/>
    </xf>
    <xf numFmtId="0" fontId="12" fillId="0" borderId="0" xfId="18" applyFont="1" applyAlignment="1">
      <alignment horizontal="left" vertical="center" wrapText="1"/>
      <protection/>
    </xf>
    <xf numFmtId="0" fontId="10" fillId="0" borderId="0" xfId="18" applyFont="1" applyAlignment="1">
      <alignment horizontal="center"/>
      <protection/>
    </xf>
    <xf numFmtId="0" fontId="0" fillId="0" borderId="0" xfId="18" applyAlignment="1">
      <alignment/>
      <protection/>
    </xf>
    <xf numFmtId="0" fontId="0" fillId="0" borderId="0" xfId="18" applyFont="1" applyAlignment="1">
      <alignment/>
      <protection/>
    </xf>
    <xf numFmtId="0" fontId="0" fillId="0" borderId="0" xfId="18" applyFont="1">
      <alignment/>
      <protection/>
    </xf>
    <xf numFmtId="0" fontId="23" fillId="0" borderId="0" xfId="0" applyFont="1" applyAlignment="1">
      <alignment horizontal="right"/>
    </xf>
    <xf numFmtId="0" fontId="0" fillId="0" borderId="7" xfId="18" applyNumberFormat="1" applyFont="1" applyFill="1" applyBorder="1" applyAlignment="1">
      <alignment horizontal="center" vertical="center" wrapText="1"/>
      <protection/>
    </xf>
    <xf numFmtId="0" fontId="0" fillId="0" borderId="7" xfId="18" applyFont="1" applyBorder="1" applyAlignment="1">
      <alignment horizontal="center" vertical="center"/>
      <protection/>
    </xf>
    <xf numFmtId="0" fontId="0" fillId="0" borderId="7" xfId="18" applyFont="1" applyFill="1" applyBorder="1" applyAlignment="1">
      <alignment horizontal="center" vertical="center"/>
      <protection/>
    </xf>
    <xf numFmtId="20" fontId="0" fillId="0" borderId="7" xfId="18" applyNumberFormat="1" applyFont="1" applyBorder="1" applyAlignment="1">
      <alignment horizontal="center" vertical="center"/>
      <protection/>
    </xf>
    <xf numFmtId="9" fontId="0" fillId="0" borderId="12" xfId="18" applyNumberFormat="1" applyFont="1" applyBorder="1" applyAlignment="1">
      <alignment horizontal="center" vertical="center"/>
      <protection/>
    </xf>
    <xf numFmtId="170" fontId="15" fillId="0" borderId="13" xfId="16" applyNumberFormat="1" applyFont="1" applyFill="1" applyBorder="1" applyAlignment="1">
      <alignment horizontal="center" vertical="center" wrapText="1"/>
    </xf>
    <xf numFmtId="170" fontId="15" fillId="0" borderId="6" xfId="16" applyNumberFormat="1" applyFont="1" applyFill="1" applyBorder="1" applyAlignment="1">
      <alignment horizontal="center" vertical="center" wrapText="1"/>
    </xf>
    <xf numFmtId="170" fontId="15" fillId="0" borderId="8" xfId="16" applyNumberFormat="1" applyFont="1" applyFill="1" applyBorder="1" applyAlignment="1">
      <alignment horizontal="center" vertical="center"/>
    </xf>
    <xf numFmtId="0" fontId="0" fillId="0" borderId="8" xfId="18" applyFont="1" applyFill="1" applyBorder="1" applyAlignment="1">
      <alignment horizontal="center" vertical="center"/>
      <protection/>
    </xf>
    <xf numFmtId="0" fontId="15" fillId="0" borderId="8" xfId="18" applyFont="1" applyFill="1" applyBorder="1" applyAlignment="1">
      <alignment horizontal="center" vertical="center"/>
      <protection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2" borderId="14" xfId="20" applyFill="1" applyBorder="1">
      <alignment/>
      <protection/>
    </xf>
    <xf numFmtId="0" fontId="0" fillId="2" borderId="10" xfId="20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15" xfId="20" applyFill="1" applyBorder="1">
      <alignment/>
      <protection/>
    </xf>
    <xf numFmtId="0" fontId="0" fillId="3" borderId="14" xfId="20" applyFill="1" applyBorder="1">
      <alignment/>
      <protection/>
    </xf>
    <xf numFmtId="0" fontId="0" fillId="3" borderId="10" xfId="20" applyFill="1" applyBorder="1">
      <alignment/>
      <protection/>
    </xf>
    <xf numFmtId="0" fontId="0" fillId="3" borderId="2" xfId="20" applyFill="1" applyBorder="1">
      <alignment/>
      <protection/>
    </xf>
    <xf numFmtId="0" fontId="0" fillId="3" borderId="15" xfId="20" applyFill="1" applyBorder="1">
      <alignment/>
      <protection/>
    </xf>
    <xf numFmtId="0" fontId="0" fillId="4" borderId="14" xfId="20" applyFill="1" applyBorder="1">
      <alignment/>
      <protection/>
    </xf>
    <xf numFmtId="0" fontId="0" fillId="4" borderId="10" xfId="20" applyFill="1" applyBorder="1">
      <alignment/>
      <protection/>
    </xf>
    <xf numFmtId="0" fontId="0" fillId="4" borderId="2" xfId="20" applyFill="1" applyBorder="1">
      <alignment/>
      <protection/>
    </xf>
    <xf numFmtId="0" fontId="0" fillId="4" borderId="15" xfId="20" applyFill="1" applyBorder="1">
      <alignment/>
      <protection/>
    </xf>
    <xf numFmtId="0" fontId="0" fillId="5" borderId="14" xfId="20" applyFill="1" applyBorder="1">
      <alignment/>
      <protection/>
    </xf>
    <xf numFmtId="0" fontId="0" fillId="5" borderId="10" xfId="20" applyFill="1" applyBorder="1">
      <alignment/>
      <protection/>
    </xf>
    <xf numFmtId="0" fontId="0" fillId="5" borderId="2" xfId="20" applyFill="1" applyBorder="1">
      <alignment/>
      <protection/>
    </xf>
    <xf numFmtId="0" fontId="0" fillId="5" borderId="15" xfId="20" applyFill="1" applyBorder="1">
      <alignment/>
      <protection/>
    </xf>
    <xf numFmtId="0" fontId="0" fillId="6" borderId="14" xfId="20" applyFill="1" applyBorder="1">
      <alignment/>
      <protection/>
    </xf>
    <xf numFmtId="0" fontId="0" fillId="6" borderId="10" xfId="20" applyFill="1" applyBorder="1">
      <alignment/>
      <protection/>
    </xf>
    <xf numFmtId="0" fontId="0" fillId="6" borderId="2" xfId="20" applyFill="1" applyBorder="1">
      <alignment/>
      <protection/>
    </xf>
    <xf numFmtId="0" fontId="0" fillId="6" borderId="15" xfId="20" applyFill="1" applyBorder="1">
      <alignment/>
      <protection/>
    </xf>
    <xf numFmtId="0" fontId="0" fillId="7" borderId="14" xfId="20" applyFill="1" applyBorder="1">
      <alignment/>
      <protection/>
    </xf>
    <xf numFmtId="0" fontId="0" fillId="7" borderId="10" xfId="20" applyFill="1" applyBorder="1">
      <alignment/>
      <protection/>
    </xf>
    <xf numFmtId="0" fontId="0" fillId="7" borderId="2" xfId="20" applyFill="1" applyBorder="1">
      <alignment/>
      <protection/>
    </xf>
    <xf numFmtId="0" fontId="0" fillId="7" borderId="15" xfId="20" applyFill="1" applyBorder="1">
      <alignment/>
      <protection/>
    </xf>
    <xf numFmtId="0" fontId="0" fillId="8" borderId="14" xfId="20" applyFill="1" applyBorder="1">
      <alignment/>
      <protection/>
    </xf>
    <xf numFmtId="0" fontId="0" fillId="8" borderId="10" xfId="20" applyFill="1" applyBorder="1">
      <alignment/>
      <protection/>
    </xf>
    <xf numFmtId="0" fontId="0" fillId="8" borderId="2" xfId="20" applyFill="1" applyBorder="1">
      <alignment/>
      <protection/>
    </xf>
    <xf numFmtId="0" fontId="0" fillId="2" borderId="16" xfId="20" applyFill="1" applyBorder="1">
      <alignment/>
      <protection/>
    </xf>
    <xf numFmtId="0" fontId="0" fillId="2" borderId="11" xfId="20" applyFill="1" applyBorder="1">
      <alignment/>
      <protection/>
    </xf>
    <xf numFmtId="0" fontId="0" fillId="2" borderId="3" xfId="20" applyFill="1" applyBorder="1">
      <alignment/>
      <protection/>
    </xf>
    <xf numFmtId="0" fontId="0" fillId="3" borderId="16" xfId="20" applyFill="1" applyBorder="1">
      <alignment/>
      <protection/>
    </xf>
    <xf numFmtId="0" fontId="0" fillId="3" borderId="11" xfId="20" applyFill="1" applyBorder="1">
      <alignment/>
      <protection/>
    </xf>
    <xf numFmtId="0" fontId="0" fillId="3" borderId="3" xfId="20" applyFill="1" applyBorder="1">
      <alignment/>
      <protection/>
    </xf>
    <xf numFmtId="0" fontId="0" fillId="4" borderId="16" xfId="20" applyFill="1" applyBorder="1">
      <alignment/>
      <protection/>
    </xf>
    <xf numFmtId="0" fontId="0" fillId="4" borderId="11" xfId="20" applyFill="1" applyBorder="1">
      <alignment/>
      <protection/>
    </xf>
    <xf numFmtId="0" fontId="0" fillId="4" borderId="3" xfId="20" applyFill="1" applyBorder="1">
      <alignment/>
      <protection/>
    </xf>
    <xf numFmtId="0" fontId="0" fillId="5" borderId="16" xfId="20" applyFill="1" applyBorder="1">
      <alignment/>
      <protection/>
    </xf>
    <xf numFmtId="0" fontId="0" fillId="5" borderId="11" xfId="20" applyFill="1" applyBorder="1">
      <alignment/>
      <protection/>
    </xf>
    <xf numFmtId="0" fontId="0" fillId="5" borderId="3" xfId="20" applyFill="1" applyBorder="1">
      <alignment/>
      <protection/>
    </xf>
    <xf numFmtId="0" fontId="0" fillId="6" borderId="16" xfId="20" applyFill="1" applyBorder="1">
      <alignment/>
      <protection/>
    </xf>
    <xf numFmtId="0" fontId="0" fillId="6" borderId="11" xfId="20" applyFill="1" applyBorder="1">
      <alignment/>
      <protection/>
    </xf>
    <xf numFmtId="0" fontId="0" fillId="6" borderId="3" xfId="20" applyFill="1" applyBorder="1">
      <alignment/>
      <protection/>
    </xf>
    <xf numFmtId="0" fontId="0" fillId="7" borderId="16" xfId="20" applyFill="1" applyBorder="1">
      <alignment/>
      <protection/>
    </xf>
    <xf numFmtId="0" fontId="0" fillId="7" borderId="11" xfId="20" applyFill="1" applyBorder="1">
      <alignment/>
      <protection/>
    </xf>
    <xf numFmtId="0" fontId="0" fillId="7" borderId="3" xfId="20" applyFill="1" applyBorder="1">
      <alignment/>
      <protection/>
    </xf>
    <xf numFmtId="0" fontId="0" fillId="8" borderId="16" xfId="20" applyFill="1" applyBorder="1">
      <alignment/>
      <protection/>
    </xf>
    <xf numFmtId="0" fontId="0" fillId="8" borderId="11" xfId="20" applyFill="1" applyBorder="1">
      <alignment/>
      <protection/>
    </xf>
    <xf numFmtId="0" fontId="0" fillId="8" borderId="3" xfId="20" applyFill="1" applyBorder="1">
      <alignment/>
      <protection/>
    </xf>
    <xf numFmtId="0" fontId="0" fillId="0" borderId="0" xfId="20" applyFill="1" applyBorder="1">
      <alignment/>
      <protection/>
    </xf>
    <xf numFmtId="17" fontId="0" fillId="0" borderId="0" xfId="20" applyNumberFormat="1" applyFont="1">
      <alignment/>
      <protection/>
    </xf>
    <xf numFmtId="9" fontId="0" fillId="0" borderId="17" xfId="18" applyNumberFormat="1" applyFont="1" applyBorder="1" applyAlignment="1">
      <alignment horizontal="center" vertical="center"/>
      <protection/>
    </xf>
    <xf numFmtId="0" fontId="16" fillId="0" borderId="18" xfId="18" applyFont="1" applyBorder="1" applyAlignment="1">
      <alignment horizontal="left" vertical="center"/>
      <protection/>
    </xf>
    <xf numFmtId="49" fontId="9" fillId="0" borderId="0" xfId="18" applyNumberFormat="1" applyFont="1" applyBorder="1" applyAlignment="1">
      <alignment horizontal="right"/>
      <protection/>
    </xf>
    <xf numFmtId="9" fontId="0" fillId="0" borderId="2" xfId="18" applyNumberFormat="1" applyFont="1" applyBorder="1" applyAlignment="1">
      <alignment horizontal="center" vertical="center"/>
      <protection/>
    </xf>
    <xf numFmtId="9" fontId="0" fillId="0" borderId="19" xfId="18" applyNumberFormat="1" applyFont="1" applyBorder="1" applyAlignment="1">
      <alignment horizontal="center" vertical="center"/>
      <protection/>
    </xf>
    <xf numFmtId="0" fontId="16" fillId="0" borderId="8" xfId="18" applyFont="1" applyFill="1" applyBorder="1" applyAlignment="1">
      <alignment horizontal="left" vertical="center" wrapText="1"/>
      <protection/>
    </xf>
    <xf numFmtId="0" fontId="16" fillId="0" borderId="5" xfId="18" applyFont="1" applyFill="1" applyBorder="1" applyAlignment="1">
      <alignment horizontal="left" vertical="center"/>
      <protection/>
    </xf>
    <xf numFmtId="0" fontId="15" fillId="4" borderId="20" xfId="18" applyFont="1" applyFill="1" applyBorder="1">
      <alignment/>
      <protection/>
    </xf>
    <xf numFmtId="170" fontId="15" fillId="0" borderId="21" xfId="18" applyNumberFormat="1" applyFont="1" applyBorder="1">
      <alignment/>
      <protection/>
    </xf>
    <xf numFmtId="170" fontId="15" fillId="4" borderId="21" xfId="18" applyNumberFormat="1" applyFont="1" applyFill="1" applyBorder="1">
      <alignment/>
      <protection/>
    </xf>
    <xf numFmtId="170" fontId="15" fillId="0" borderId="22" xfId="16" applyNumberFormat="1" applyFont="1" applyBorder="1" applyAlignment="1">
      <alignment horizontal="right" vertical="center" wrapText="1"/>
    </xf>
    <xf numFmtId="170" fontId="15" fillId="0" borderId="22" xfId="18" applyNumberFormat="1" applyFont="1" applyBorder="1" applyAlignment="1">
      <alignment horizontal="right" vertical="center" wrapText="1"/>
      <protection/>
    </xf>
    <xf numFmtId="0" fontId="15" fillId="4" borderId="22" xfId="18" applyFont="1" applyFill="1" applyBorder="1">
      <alignment/>
      <protection/>
    </xf>
    <xf numFmtId="170" fontId="15" fillId="0" borderId="22" xfId="18" applyNumberFormat="1" applyFont="1" applyBorder="1">
      <alignment/>
      <protection/>
    </xf>
    <xf numFmtId="0" fontId="12" fillId="0" borderId="10" xfId="18" applyFont="1" applyFill="1" applyBorder="1" applyAlignment="1">
      <alignment horizontal="center" wrapText="1"/>
      <protection/>
    </xf>
    <xf numFmtId="0" fontId="12" fillId="0" borderId="2" xfId="18" applyFont="1" applyFill="1" applyBorder="1" applyAlignment="1">
      <alignment horizontal="center" wrapText="1"/>
      <protection/>
    </xf>
    <xf numFmtId="9" fontId="0" fillId="0" borderId="10" xfId="18" applyNumberFormat="1" applyFont="1" applyFill="1" applyBorder="1" applyAlignment="1">
      <alignment horizontal="center" vertical="center"/>
      <protection/>
    </xf>
    <xf numFmtId="9" fontId="0" fillId="0" borderId="2" xfId="18" applyNumberFormat="1" applyFont="1" applyFill="1" applyBorder="1" applyAlignment="1">
      <alignment horizontal="center" vertical="center"/>
      <protection/>
    </xf>
    <xf numFmtId="9" fontId="0" fillId="0" borderId="3" xfId="18" applyNumberFormat="1" applyFont="1" applyBorder="1" applyAlignment="1">
      <alignment horizontal="center" vertical="center"/>
      <protection/>
    </xf>
    <xf numFmtId="0" fontId="0" fillId="0" borderId="23" xfId="18" applyFont="1" applyBorder="1" applyAlignment="1">
      <alignment horizontal="center" vertical="center"/>
      <protection/>
    </xf>
    <xf numFmtId="0" fontId="16" fillId="0" borderId="24" xfId="18" applyFont="1" applyFill="1" applyBorder="1" applyAlignment="1">
      <alignment horizontal="left" vertical="center" wrapText="1"/>
      <protection/>
    </xf>
    <xf numFmtId="0" fontId="15" fillId="0" borderId="24" xfId="18" applyFont="1" applyBorder="1" applyAlignment="1">
      <alignment horizontal="center" vertical="center"/>
      <protection/>
    </xf>
    <xf numFmtId="170" fontId="15" fillId="0" borderId="24" xfId="16" applyNumberFormat="1" applyFont="1" applyFill="1" applyBorder="1" applyAlignment="1">
      <alignment horizontal="center" vertical="center" wrapText="1"/>
    </xf>
    <xf numFmtId="170" fontId="15" fillId="0" borderId="25" xfId="18" applyNumberFormat="1" applyFont="1" applyBorder="1" applyAlignment="1">
      <alignment horizontal="right" vertical="center" wrapText="1"/>
      <protection/>
    </xf>
    <xf numFmtId="9" fontId="0" fillId="0" borderId="26" xfId="18" applyNumberFormat="1" applyFont="1" applyFill="1" applyBorder="1" applyAlignment="1">
      <alignment horizontal="center" vertical="center"/>
      <protection/>
    </xf>
    <xf numFmtId="0" fontId="20" fillId="0" borderId="27" xfId="18" applyFont="1" applyFill="1" applyBorder="1" applyAlignment="1">
      <alignment horizontal="center" vertical="center" wrapText="1"/>
      <protection/>
    </xf>
    <xf numFmtId="0" fontId="20" fillId="0" borderId="28" xfId="18" applyFont="1" applyFill="1" applyBorder="1" applyAlignment="1">
      <alignment horizontal="center" vertical="center" wrapText="1"/>
      <protection/>
    </xf>
    <xf numFmtId="0" fontId="12" fillId="0" borderId="29" xfId="18" applyFont="1" applyBorder="1" applyAlignment="1">
      <alignment horizontal="left" wrapText="1"/>
      <protection/>
    </xf>
    <xf numFmtId="0" fontId="12" fillId="0" borderId="30" xfId="18" applyFont="1" applyBorder="1" applyAlignment="1">
      <alignment horizontal="left" wrapText="1"/>
      <protection/>
    </xf>
    <xf numFmtId="0" fontId="12" fillId="0" borderId="31" xfId="18" applyFont="1" applyBorder="1" applyAlignment="1">
      <alignment horizontal="left" wrapText="1"/>
      <protection/>
    </xf>
    <xf numFmtId="0" fontId="0" fillId="0" borderId="29" xfId="18" applyFont="1" applyBorder="1" applyAlignment="1">
      <alignment horizontal="left"/>
      <protection/>
    </xf>
    <xf numFmtId="0" fontId="0" fillId="0" borderId="30" xfId="18" applyFont="1" applyBorder="1" applyAlignment="1">
      <alignment horizontal="left"/>
      <protection/>
    </xf>
    <xf numFmtId="0" fontId="0" fillId="0" borderId="31" xfId="18" applyFont="1" applyBorder="1" applyAlignment="1">
      <alignment horizontal="left"/>
      <protection/>
    </xf>
    <xf numFmtId="0" fontId="0" fillId="0" borderId="32" xfId="18" applyFont="1" applyBorder="1" applyAlignment="1">
      <alignment horizontal="left" wrapText="1"/>
      <protection/>
    </xf>
    <xf numFmtId="0" fontId="0" fillId="0" borderId="33" xfId="18" applyFont="1" applyBorder="1" applyAlignment="1">
      <alignment horizontal="left" wrapText="1"/>
      <protection/>
    </xf>
    <xf numFmtId="0" fontId="0" fillId="0" borderId="0" xfId="18" applyFont="1" applyBorder="1" applyAlignment="1">
      <alignment horizontal="left" wrapText="1"/>
      <protection/>
    </xf>
    <xf numFmtId="0" fontId="18" fillId="0" borderId="0" xfId="18" applyFont="1" applyBorder="1" applyAlignment="1">
      <alignment wrapText="1"/>
      <protection/>
    </xf>
    <xf numFmtId="0" fontId="10" fillId="0" borderId="0" xfId="18" applyFont="1" applyAlignment="1">
      <alignment/>
      <protection/>
    </xf>
    <xf numFmtId="0" fontId="19" fillId="0" borderId="0" xfId="18" applyFont="1" applyBorder="1" applyAlignment="1">
      <alignment horizontal="left" wrapText="1"/>
      <protection/>
    </xf>
    <xf numFmtId="0" fontId="0" fillId="0" borderId="16" xfId="18" applyFont="1" applyBorder="1" applyAlignment="1">
      <alignment horizontal="left" wrapText="1"/>
      <protection/>
    </xf>
    <xf numFmtId="0" fontId="0" fillId="0" borderId="11" xfId="18" applyFont="1" applyBorder="1" applyAlignment="1">
      <alignment horizontal="left" wrapText="1"/>
      <protection/>
    </xf>
    <xf numFmtId="0" fontId="0" fillId="0" borderId="0" xfId="18" applyBorder="1" applyAlignment="1">
      <alignment horizontal="center"/>
      <protection/>
    </xf>
    <xf numFmtId="0" fontId="9" fillId="0" borderId="0" xfId="18" applyFont="1" applyBorder="1" applyAlignment="1">
      <alignment horizontal="center"/>
      <protection/>
    </xf>
    <xf numFmtId="0" fontId="12" fillId="4" borderId="34" xfId="18" applyFont="1" applyFill="1" applyBorder="1" applyAlignment="1">
      <alignment horizontal="center" vertical="center" wrapText="1"/>
      <protection/>
    </xf>
    <xf numFmtId="0" fontId="12" fillId="4" borderId="35" xfId="18" applyFont="1" applyFill="1" applyBorder="1" applyAlignment="1">
      <alignment horizontal="center" vertical="center" wrapText="1"/>
      <protection/>
    </xf>
    <xf numFmtId="0" fontId="12" fillId="4" borderId="36" xfId="18" applyFont="1" applyFill="1" applyBorder="1" applyAlignment="1">
      <alignment horizontal="center" vertical="center" wrapText="1"/>
      <protection/>
    </xf>
    <xf numFmtId="0" fontId="12" fillId="4" borderId="37" xfId="18" applyFont="1" applyFill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right"/>
      <protection/>
    </xf>
    <xf numFmtId="0" fontId="17" fillId="0" borderId="0" xfId="19" applyFont="1" applyAlignment="1">
      <alignment horizontal="center"/>
      <protection/>
    </xf>
    <xf numFmtId="0" fontId="14" fillId="0" borderId="29" xfId="18" applyFont="1" applyFill="1" applyBorder="1" applyAlignment="1">
      <alignment horizontal="center" vertical="center" wrapText="1"/>
      <protection/>
    </xf>
    <xf numFmtId="0" fontId="0" fillId="0" borderId="30" xfId="18" applyFont="1" applyBorder="1" applyAlignment="1">
      <alignment horizontal="center" vertical="center" wrapText="1"/>
      <protection/>
    </xf>
    <xf numFmtId="0" fontId="0" fillId="0" borderId="31" xfId="18" applyFont="1" applyBorder="1" applyAlignment="1">
      <alignment/>
      <protection/>
    </xf>
    <xf numFmtId="0" fontId="20" fillId="0" borderId="26" xfId="18" applyFont="1" applyFill="1" applyBorder="1" applyAlignment="1">
      <alignment horizontal="center" vertical="center" wrapText="1"/>
      <protection/>
    </xf>
    <xf numFmtId="9" fontId="0" fillId="0" borderId="28" xfId="18" applyNumberFormat="1" applyFont="1" applyFill="1" applyBorder="1" applyAlignment="1">
      <alignment horizontal="center" vertical="center"/>
      <protection/>
    </xf>
    <xf numFmtId="9" fontId="0" fillId="0" borderId="27" xfId="18" applyNumberFormat="1" applyFont="1" applyFill="1" applyBorder="1" applyAlignment="1">
      <alignment horizontal="center" vertical="center"/>
      <protection/>
    </xf>
    <xf numFmtId="0" fontId="4" fillId="4" borderId="29" xfId="18" applyFont="1" applyFill="1" applyBorder="1" applyAlignment="1">
      <alignment horizontal="center"/>
      <protection/>
    </xf>
    <xf numFmtId="0" fontId="4" fillId="4" borderId="30" xfId="18" applyFont="1" applyFill="1" applyBorder="1" applyAlignment="1">
      <alignment horizontal="center"/>
      <protection/>
    </xf>
    <xf numFmtId="0" fontId="0" fillId="4" borderId="31" xfId="18" applyFont="1" applyFill="1" applyBorder="1" applyAlignment="1">
      <alignment/>
      <protection/>
    </xf>
    <xf numFmtId="0" fontId="24" fillId="0" borderId="34" xfId="18" applyFont="1" applyFill="1" applyBorder="1" applyAlignment="1">
      <alignment horizontal="left" vertical="center" wrapText="1"/>
      <protection/>
    </xf>
    <xf numFmtId="0" fontId="0" fillId="0" borderId="38" xfId="18" applyFont="1" applyFill="1" applyBorder="1" applyAlignment="1">
      <alignment horizontal="left" vertical="center" wrapText="1"/>
      <protection/>
    </xf>
    <xf numFmtId="0" fontId="0" fillId="0" borderId="39" xfId="18" applyFont="1" applyFill="1" applyBorder="1" applyAlignment="1">
      <alignment horizontal="left" vertical="center" wrapText="1"/>
      <protection/>
    </xf>
    <xf numFmtId="0" fontId="0" fillId="0" borderId="40" xfId="18" applyFont="1" applyFill="1" applyBorder="1" applyAlignment="1">
      <alignment horizontal="left" vertical="center" wrapText="1"/>
      <protection/>
    </xf>
    <xf numFmtId="0" fontId="20" fillId="0" borderId="41" xfId="18" applyFont="1" applyBorder="1" applyAlignment="1">
      <alignment horizontal="center"/>
      <protection/>
    </xf>
    <xf numFmtId="0" fontId="9" fillId="0" borderId="34" xfId="18" applyFont="1" applyFill="1" applyBorder="1" applyAlignment="1">
      <alignment horizontal="left" vertical="center" wrapText="1"/>
      <protection/>
    </xf>
    <xf numFmtId="0" fontId="9" fillId="0" borderId="38" xfId="18" applyFont="1" applyFill="1" applyBorder="1" applyAlignment="1">
      <alignment horizontal="left" vertical="center" wrapText="1"/>
      <protection/>
    </xf>
    <xf numFmtId="0" fontId="9" fillId="0" borderId="39" xfId="18" applyFont="1" applyFill="1" applyBorder="1" applyAlignment="1">
      <alignment horizontal="left" vertical="center" wrapText="1"/>
      <protection/>
    </xf>
    <xf numFmtId="0" fontId="9" fillId="0" borderId="40" xfId="18" applyFont="1" applyFill="1" applyBorder="1" applyAlignment="1">
      <alignment horizontal="left" vertical="center" wrapText="1"/>
      <protection/>
    </xf>
    <xf numFmtId="0" fontId="0" fillId="0" borderId="42" xfId="18" applyFont="1" applyBorder="1" applyAlignment="1">
      <alignment horizontal="left"/>
      <protection/>
    </xf>
    <xf numFmtId="0" fontId="0" fillId="0" borderId="43" xfId="18" applyFont="1" applyBorder="1" applyAlignment="1">
      <alignment horizontal="left"/>
      <protection/>
    </xf>
    <xf numFmtId="0" fontId="0" fillId="0" borderId="42" xfId="18" applyFont="1" applyBorder="1" applyAlignment="1">
      <alignment horizontal="left" wrapText="1"/>
      <protection/>
    </xf>
    <xf numFmtId="0" fontId="0" fillId="0" borderId="43" xfId="18" applyFont="1" applyBorder="1" applyAlignment="1">
      <alignment horizontal="left" wrapText="1"/>
      <protection/>
    </xf>
    <xf numFmtId="0" fontId="3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3" fillId="0" borderId="41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0" fillId="0" borderId="42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43" xfId="0" applyNumberFormat="1" applyFont="1" applyFill="1" applyBorder="1" applyAlignment="1" applyProtection="1">
      <alignment horizontal="left" vertical="center"/>
      <protection/>
    </xf>
    <xf numFmtId="222" fontId="0" fillId="0" borderId="44" xfId="0" applyNumberFormat="1" applyFont="1" applyFill="1" applyBorder="1" applyAlignment="1" applyProtection="1">
      <alignment horizontal="center"/>
      <protection/>
    </xf>
    <xf numFmtId="222" fontId="0" fillId="0" borderId="43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222" fontId="0" fillId="0" borderId="1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222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9" borderId="47" xfId="0" applyNumberFormat="1" applyFont="1" applyFill="1" applyBorder="1" applyAlignment="1" applyProtection="1">
      <alignment horizontal="center" vertical="center"/>
      <protection/>
    </xf>
    <xf numFmtId="0" fontId="10" fillId="9" borderId="0" xfId="0" applyNumberFormat="1" applyFont="1" applyFill="1" applyBorder="1" applyAlignment="1" applyProtection="1">
      <alignment horizontal="center" vertical="center"/>
      <protection/>
    </xf>
    <xf numFmtId="0" fontId="10" fillId="9" borderId="48" xfId="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11" fillId="0" borderId="0" xfId="0" applyFont="1" applyAlignment="1">
      <alignment horizontal="center" vertical="top"/>
    </xf>
    <xf numFmtId="0" fontId="0" fillId="8" borderId="49" xfId="20" applyFill="1" applyBorder="1" applyAlignment="1">
      <alignment horizontal="center"/>
      <protection/>
    </xf>
    <xf numFmtId="0" fontId="0" fillId="8" borderId="28" xfId="20" applyFill="1" applyBorder="1" applyAlignment="1">
      <alignment horizontal="center"/>
      <protection/>
    </xf>
    <xf numFmtId="0" fontId="0" fillId="8" borderId="27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2" borderId="49" xfId="20" applyFill="1" applyBorder="1" applyAlignment="1">
      <alignment horizontal="center"/>
      <protection/>
    </xf>
    <xf numFmtId="0" fontId="0" fillId="2" borderId="28" xfId="20" applyFill="1" applyBorder="1" applyAlignment="1">
      <alignment horizontal="center"/>
      <protection/>
    </xf>
    <xf numFmtId="0" fontId="0" fillId="2" borderId="27" xfId="20" applyFill="1" applyBorder="1" applyAlignment="1">
      <alignment horizontal="center"/>
      <protection/>
    </xf>
    <xf numFmtId="0" fontId="0" fillId="3" borderId="49" xfId="20" applyFill="1" applyBorder="1" applyAlignment="1">
      <alignment horizontal="center"/>
      <protection/>
    </xf>
    <xf numFmtId="0" fontId="0" fillId="3" borderId="28" xfId="20" applyFill="1" applyBorder="1" applyAlignment="1">
      <alignment horizontal="center"/>
      <protection/>
    </xf>
    <xf numFmtId="0" fontId="0" fillId="3" borderId="27" xfId="20" applyFill="1" applyBorder="1" applyAlignment="1">
      <alignment horizontal="center"/>
      <protection/>
    </xf>
    <xf numFmtId="0" fontId="0" fillId="4" borderId="49" xfId="20" applyFill="1" applyBorder="1" applyAlignment="1">
      <alignment horizontal="center"/>
      <protection/>
    </xf>
    <xf numFmtId="0" fontId="0" fillId="4" borderId="28" xfId="20" applyFill="1" applyBorder="1" applyAlignment="1">
      <alignment horizontal="center"/>
      <protection/>
    </xf>
    <xf numFmtId="0" fontId="0" fillId="4" borderId="27" xfId="20" applyFill="1" applyBorder="1" applyAlignment="1">
      <alignment horizontal="center"/>
      <protection/>
    </xf>
    <xf numFmtId="0" fontId="0" fillId="5" borderId="49" xfId="20" applyFill="1" applyBorder="1" applyAlignment="1">
      <alignment horizontal="center"/>
      <protection/>
    </xf>
    <xf numFmtId="0" fontId="0" fillId="5" borderId="28" xfId="20" applyFill="1" applyBorder="1" applyAlignment="1">
      <alignment horizontal="center"/>
      <protection/>
    </xf>
    <xf numFmtId="0" fontId="0" fillId="5" borderId="27" xfId="20" applyFill="1" applyBorder="1" applyAlignment="1">
      <alignment horizontal="center"/>
      <protection/>
    </xf>
    <xf numFmtId="0" fontId="0" fillId="6" borderId="49" xfId="20" applyFill="1" applyBorder="1" applyAlignment="1">
      <alignment horizontal="center"/>
      <protection/>
    </xf>
    <xf numFmtId="0" fontId="0" fillId="6" borderId="28" xfId="20" applyFill="1" applyBorder="1" applyAlignment="1">
      <alignment horizontal="center"/>
      <protection/>
    </xf>
    <xf numFmtId="0" fontId="0" fillId="6" borderId="27" xfId="20" applyFill="1" applyBorder="1" applyAlignment="1">
      <alignment horizontal="center"/>
      <protection/>
    </xf>
    <xf numFmtId="0" fontId="0" fillId="7" borderId="49" xfId="20" applyFill="1" applyBorder="1" applyAlignment="1">
      <alignment horizontal="center"/>
      <protection/>
    </xf>
    <xf numFmtId="0" fontId="0" fillId="7" borderId="28" xfId="20" applyFill="1" applyBorder="1" applyAlignment="1">
      <alignment horizontal="center"/>
      <protection/>
    </xf>
    <xf numFmtId="0" fontId="15" fillId="4" borderId="6" xfId="18" applyFont="1" applyFill="1" applyBorder="1" applyAlignment="1">
      <alignment horizontal="center" vertical="center" wrapText="1"/>
      <protection/>
    </xf>
    <xf numFmtId="170" fontId="15" fillId="0" borderId="6" xfId="18" applyNumberFormat="1" applyFont="1" applyBorder="1" applyAlignment="1">
      <alignment horizontal="center" vertical="center" wrapText="1"/>
      <protection/>
    </xf>
    <xf numFmtId="0" fontId="15" fillId="4" borderId="8" xfId="18" applyFont="1" applyFill="1" applyBorder="1" applyAlignment="1">
      <alignment horizontal="center" vertical="center" wrapText="1"/>
      <protection/>
    </xf>
    <xf numFmtId="170" fontId="15" fillId="0" borderId="22" xfId="18" applyNumberFormat="1" applyFont="1" applyBorder="1" applyAlignment="1">
      <alignment horizontal="center" vertical="center" wrapText="1"/>
      <protection/>
    </xf>
    <xf numFmtId="170" fontId="15" fillId="0" borderId="21" xfId="18" applyNumberFormat="1" applyFont="1" applyBorder="1" applyAlignment="1">
      <alignment horizontal="center" vertical="center" wrapText="1"/>
      <protection/>
    </xf>
    <xf numFmtId="0" fontId="15" fillId="4" borderId="21" xfId="18" applyFont="1" applyFill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REN-TV 02 2004" xfId="18"/>
    <cellStyle name="Обычный_Книга3" xfId="19"/>
    <cellStyle name="Обычный_соц-дем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Состав аудитории 
"Телеканала Ren TV"  по полу </a:t>
            </a:r>
          </a:p>
        </c:rich>
      </c:tx>
      <c:layout>
        <c:manualLayout>
          <c:xMode val="factor"/>
          <c:yMode val="factor"/>
          <c:x val="0.20725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3685"/>
          <c:y val="0.32125"/>
          <c:w val="0.403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666699"/>
              </a:solidFill>
            </c:spPr>
          </c:dPt>
          <c:dPt>
            <c:idx val="1"/>
            <c:explosion val="25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data!$B$6:$B$7</c:f>
              <c:strCache>
                <c:ptCount val="2"/>
                <c:pt idx="0">
                  <c:v>Мужской</c:v>
                </c:pt>
                <c:pt idx="1">
                  <c:v>Женский</c:v>
                </c:pt>
              </c:strCache>
            </c:strRef>
          </c:cat>
          <c:val>
            <c:numRef>
              <c:f>data!$X$6:$X$7</c:f>
              <c:numCache>
                <c:ptCount val="2"/>
                <c:pt idx="0">
                  <c:v>121.97</c:v>
                </c:pt>
                <c:pt idx="1">
                  <c:v>114.77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1" u="none" baseline="0">
                <a:latin typeface="Arial Cyr"/>
                <a:ea typeface="Arial Cyr"/>
                <a:cs typeface="Arial Cyr"/>
              </a:rPr>
              <a:t>Состав аудитории "Телеканала Ren TV"
по возрасту </a:t>
            </a:r>
          </a:p>
        </c:rich>
      </c:tx>
      <c:layout>
        <c:manualLayout>
          <c:xMode val="factor"/>
          <c:yMode val="factor"/>
          <c:x val="-0.087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725"/>
          <c:y val="0.31975"/>
          <c:w val="0.5685"/>
          <c:h val="0.46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explosion val="32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3333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data!$A$58:$A$61</c:f>
              <c:strCache>
                <c:ptCount val="4"/>
                <c:pt idx="0">
                  <c:v>до 18 лет</c:v>
                </c:pt>
                <c:pt idx="1">
                  <c:v>18-45 лет</c:v>
                </c:pt>
                <c:pt idx="2">
                  <c:v>46-54 года</c:v>
                </c:pt>
                <c:pt idx="3">
                  <c:v>55 лет и старше</c:v>
                </c:pt>
              </c:strCache>
            </c:strRef>
          </c:cat>
          <c:val>
            <c:numRef>
              <c:f>data!$X$58:$X$61</c:f>
              <c:numCache>
                <c:ptCount val="4"/>
                <c:pt idx="0">
                  <c:v>29.02</c:v>
                </c:pt>
                <c:pt idx="1">
                  <c:v>84.5</c:v>
                </c:pt>
                <c:pt idx="2">
                  <c:v>39.28</c:v>
                </c:pt>
                <c:pt idx="3">
                  <c:v>59.87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Состав аудитории "Телеканала Ren TV"
по уровню дохода </a:t>
            </a:r>
          </a:p>
        </c:rich>
      </c:tx>
      <c:layout>
        <c:manualLayout>
          <c:xMode val="factor"/>
          <c:yMode val="factor"/>
          <c:x val="0.033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745"/>
          <c:y val="0.37075"/>
          <c:w val="0.68125"/>
          <c:h val="0.448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data!$B$54:$B$56</c:f>
              <c:strCache>
                <c:ptCount val="3"/>
                <c:pt idx="0">
                  <c:v>низкий</c:v>
                </c:pt>
                <c:pt idx="1">
                  <c:v>средний</c:v>
                </c:pt>
                <c:pt idx="2">
                  <c:v>высокий</c:v>
                </c:pt>
              </c:strCache>
            </c:strRef>
          </c:cat>
          <c:val>
            <c:numRef>
              <c:f>data!$X$54:$X$56</c:f>
              <c:numCache>
                <c:ptCount val="3"/>
                <c:pt idx="0">
                  <c:v>78.43</c:v>
                </c:pt>
                <c:pt idx="1">
                  <c:v>108.3</c:v>
                </c:pt>
                <c:pt idx="2">
                  <c:v>50.02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1238250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58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28575</xdr:rowOff>
    </xdr:from>
    <xdr:to>
      <xdr:col>4</xdr:col>
      <xdr:colOff>1314450</xdr:colOff>
      <xdr:row>80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20950"/>
          <a:ext cx="10334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7</xdr:row>
      <xdr:rowOff>342900</xdr:rowOff>
    </xdr:from>
    <xdr:to>
      <xdr:col>8</xdr:col>
      <xdr:colOff>657225</xdr:colOff>
      <xdr:row>19</xdr:row>
      <xdr:rowOff>9525</xdr:rowOff>
    </xdr:to>
    <xdr:graphicFrame>
      <xdr:nvGraphicFramePr>
        <xdr:cNvPr id="1" name="Chart 8"/>
        <xdr:cNvGraphicFramePr/>
      </xdr:nvGraphicFramePr>
      <xdr:xfrm>
        <a:off x="1476375" y="3886200"/>
        <a:ext cx="45910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8</xdr:row>
      <xdr:rowOff>161925</xdr:rowOff>
    </xdr:from>
    <xdr:to>
      <xdr:col>17</xdr:col>
      <xdr:colOff>104775</xdr:colOff>
      <xdr:row>17</xdr:row>
      <xdr:rowOff>152400</xdr:rowOff>
    </xdr:to>
    <xdr:graphicFrame>
      <xdr:nvGraphicFramePr>
        <xdr:cNvPr id="2" name="Chart 9"/>
        <xdr:cNvGraphicFramePr/>
      </xdr:nvGraphicFramePr>
      <xdr:xfrm>
        <a:off x="6619875" y="4457700"/>
        <a:ext cx="46577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5</xdr:row>
      <xdr:rowOff>85725</xdr:rowOff>
    </xdr:from>
    <xdr:to>
      <xdr:col>19</xdr:col>
      <xdr:colOff>133350</xdr:colOff>
      <xdr:row>6</xdr:row>
      <xdr:rowOff>2390775</xdr:rowOff>
    </xdr:to>
    <xdr:graphicFrame>
      <xdr:nvGraphicFramePr>
        <xdr:cNvPr id="3" name="Chart 10"/>
        <xdr:cNvGraphicFramePr/>
      </xdr:nvGraphicFramePr>
      <xdr:xfrm>
        <a:off x="8096250" y="97155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771525</xdr:colOff>
      <xdr:row>3</xdr:row>
      <xdr:rowOff>66675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18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0</xdr:rowOff>
    </xdr:from>
    <xdr:to>
      <xdr:col>18</xdr:col>
      <xdr:colOff>714375</xdr:colOff>
      <xdr:row>2</xdr:row>
      <xdr:rowOff>57150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0"/>
          <a:ext cx="6191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\telez%20data\&#1054;&#1090;&#1076;&#1077;&#1083;%20&#1084;&#1072;&#1088;&#1082;&#1077;&#1090;&#1080;&#1085;&#1075;&#1072;\&#1054;&#1073;&#1097;&#1080;&#1081;%20&#1076;&#1086;&#1089;&#1090;&#1091;&#1087;\&#1044;&#1083;&#1103;%20&#1040;&#1088;&#1090;&#1077;&#1084;&#1072;\&#1056;&#1040;&#1047;&#1056;&#1040;&#1041;&#1054;&#1058;&#1050;&#1040;%20&#1055;&#1056;&#1040;&#1049;&#1057;&#1054;&#1042;\4%20&#1050;&#1040;&#1053;&#1040;&#1051;%20&#1089;%20&#1076;&#1072;&#1085;&#1085;&#1099;&#1084;&#1080;%20&#1087;&#1086;%2026%20&#1044;&#1052;&#1042;%20&#1073;&#1077;&#1079;%20&#1091;&#1087;&#1086;&#1084;&#1080;&#1085;&#1072;&#1085;&#1080;&#1103;%20&#1058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 канал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87"/>
  <sheetViews>
    <sheetView showGridLines="0" tabSelected="1" view="pageBreakPreview" zoomScale="75" zoomScaleNormal="75" zoomScaleSheetLayoutView="75" workbookViewId="0" topLeftCell="A1">
      <selection activeCell="A7" sqref="A7:E7"/>
    </sheetView>
  </sheetViews>
  <sheetFormatPr defaultColWidth="9.00390625" defaultRowHeight="12.75"/>
  <cols>
    <col min="1" max="1" width="20.375" style="18" customWidth="1"/>
    <col min="2" max="2" width="62.25390625" style="18" customWidth="1"/>
    <col min="3" max="3" width="17.875" style="18" customWidth="1"/>
    <col min="4" max="4" width="17.875" style="44" customWidth="1"/>
    <col min="5" max="5" width="17.875" style="18" customWidth="1"/>
    <col min="6" max="6" width="2.875" style="18" customWidth="1"/>
    <col min="7" max="16384" width="9.125" style="18" customWidth="1"/>
  </cols>
  <sheetData>
    <row r="1" spans="1:4" ht="12.75">
      <c r="A1" s="150"/>
      <c r="B1" s="150"/>
      <c r="C1" s="150"/>
      <c r="D1" s="150"/>
    </row>
    <row r="2" spans="1:4" ht="12.75">
      <c r="A2" s="17"/>
      <c r="B2" s="17"/>
      <c r="C2" s="17"/>
      <c r="D2" s="19"/>
    </row>
    <row r="3" spans="1:4" ht="12.75">
      <c r="A3" s="17"/>
      <c r="B3" s="17"/>
      <c r="C3" s="17"/>
      <c r="D3" s="19"/>
    </row>
    <row r="4" spans="1:4" ht="15.75">
      <c r="A4" s="151"/>
      <c r="B4" s="151"/>
      <c r="C4" s="151"/>
      <c r="D4" s="151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5" ht="14.25" customHeight="1">
      <c r="A7" s="156" t="s">
        <v>226</v>
      </c>
      <c r="B7" s="156"/>
      <c r="C7" s="156"/>
      <c r="D7" s="156"/>
      <c r="E7" s="156"/>
    </row>
    <row r="8" spans="1:5" ht="14.25" customHeight="1">
      <c r="A8" s="111"/>
      <c r="B8" s="111"/>
      <c r="C8" s="111"/>
      <c r="D8" s="111"/>
      <c r="E8" s="111"/>
    </row>
    <row r="9" spans="1:5" ht="14.25" customHeight="1">
      <c r="A9" s="157" t="s">
        <v>194</v>
      </c>
      <c r="B9" s="157"/>
      <c r="C9" s="157"/>
      <c r="D9" s="157"/>
      <c r="E9" s="157"/>
    </row>
    <row r="10" spans="1:5" ht="15.75" thickBot="1">
      <c r="A10" s="21"/>
      <c r="B10" s="21"/>
      <c r="C10" s="21"/>
      <c r="D10" s="21"/>
      <c r="E10" s="22"/>
    </row>
    <row r="11" spans="1:5" s="24" customFormat="1" ht="15.75" customHeight="1">
      <c r="A11" s="152" t="s">
        <v>121</v>
      </c>
      <c r="B11" s="152" t="s">
        <v>93</v>
      </c>
      <c r="C11" s="154" t="s">
        <v>94</v>
      </c>
      <c r="D11" s="154" t="s">
        <v>195</v>
      </c>
      <c r="E11" s="154" t="s">
        <v>196</v>
      </c>
    </row>
    <row r="12" spans="1:5" s="25" customFormat="1" ht="39.75" customHeight="1" thickBot="1">
      <c r="A12" s="153"/>
      <c r="B12" s="153"/>
      <c r="C12" s="155"/>
      <c r="D12" s="155"/>
      <c r="E12" s="155"/>
    </row>
    <row r="13" spans="1:5" ht="6.75" customHeight="1" thickBot="1">
      <c r="A13" s="158"/>
      <c r="B13" s="159"/>
      <c r="C13" s="159"/>
      <c r="D13" s="159"/>
      <c r="E13" s="160"/>
    </row>
    <row r="14" spans="1:5" s="23" customFormat="1" ht="15.75" customHeight="1" thickBot="1">
      <c r="A14" s="164" t="s">
        <v>95</v>
      </c>
      <c r="B14" s="165"/>
      <c r="C14" s="165"/>
      <c r="D14" s="165"/>
      <c r="E14" s="166"/>
    </row>
    <row r="15" spans="1:5" s="23" customFormat="1" ht="15.75" customHeight="1">
      <c r="A15" s="26" t="s">
        <v>127</v>
      </c>
      <c r="B15" s="110" t="s">
        <v>103</v>
      </c>
      <c r="C15" s="28" t="s">
        <v>97</v>
      </c>
      <c r="D15" s="51">
        <v>100</v>
      </c>
      <c r="E15" s="116"/>
    </row>
    <row r="16" spans="1:5" s="23" customFormat="1" ht="15.75" customHeight="1">
      <c r="A16" s="26" t="s">
        <v>157</v>
      </c>
      <c r="B16" s="110" t="s">
        <v>197</v>
      </c>
      <c r="C16" s="28" t="s">
        <v>97</v>
      </c>
      <c r="D16" s="52">
        <v>1300</v>
      </c>
      <c r="E16" s="117">
        <v>1500</v>
      </c>
    </row>
    <row r="17" spans="1:5" s="31" customFormat="1" ht="15.75" customHeight="1">
      <c r="A17" s="29" t="s">
        <v>128</v>
      </c>
      <c r="B17" s="27" t="s">
        <v>98</v>
      </c>
      <c r="C17" s="30" t="s">
        <v>97</v>
      </c>
      <c r="D17" s="52">
        <v>1300</v>
      </c>
      <c r="E17" s="117">
        <v>1500</v>
      </c>
    </row>
    <row r="18" spans="1:5" s="31" customFormat="1" ht="15" customHeight="1">
      <c r="A18" s="32" t="s">
        <v>198</v>
      </c>
      <c r="B18" s="27" t="s">
        <v>199</v>
      </c>
      <c r="C18" s="30" t="s">
        <v>200</v>
      </c>
      <c r="D18" s="52">
        <v>1300</v>
      </c>
      <c r="E18" s="117">
        <v>1500</v>
      </c>
    </row>
    <row r="19" spans="1:5" s="31" customFormat="1" ht="14.25">
      <c r="A19" s="32" t="s">
        <v>160</v>
      </c>
      <c r="B19" s="27" t="s">
        <v>110</v>
      </c>
      <c r="C19" s="30" t="s">
        <v>200</v>
      </c>
      <c r="D19" s="52">
        <v>1300</v>
      </c>
      <c r="E19" s="117">
        <v>1500</v>
      </c>
    </row>
    <row r="20" spans="1:5" s="31" customFormat="1" ht="14.25">
      <c r="A20" s="32" t="s">
        <v>129</v>
      </c>
      <c r="B20" s="27" t="s">
        <v>99</v>
      </c>
      <c r="C20" s="30" t="s">
        <v>202</v>
      </c>
      <c r="D20" s="52">
        <v>1300</v>
      </c>
      <c r="E20" s="117">
        <v>1500</v>
      </c>
    </row>
    <row r="21" spans="1:5" s="31" customFormat="1" ht="15.75" customHeight="1">
      <c r="A21" s="32" t="s">
        <v>130</v>
      </c>
      <c r="B21" s="27" t="s">
        <v>203</v>
      </c>
      <c r="C21" s="30" t="s">
        <v>97</v>
      </c>
      <c r="D21" s="52">
        <v>1300</v>
      </c>
      <c r="E21" s="117">
        <v>1500</v>
      </c>
    </row>
    <row r="22" spans="1:5" s="31" customFormat="1" ht="15.75" customHeight="1">
      <c r="A22" s="32" t="s">
        <v>131</v>
      </c>
      <c r="B22" s="27" t="s">
        <v>98</v>
      </c>
      <c r="C22" s="30" t="s">
        <v>97</v>
      </c>
      <c r="D22" s="52">
        <v>1300</v>
      </c>
      <c r="E22" s="117">
        <v>1500</v>
      </c>
    </row>
    <row r="23" spans="1:5" s="31" customFormat="1" ht="15.75" customHeight="1">
      <c r="A23" s="32" t="s">
        <v>132</v>
      </c>
      <c r="B23" s="27" t="s">
        <v>100</v>
      </c>
      <c r="C23" s="30" t="s">
        <v>97</v>
      </c>
      <c r="D23" s="52">
        <v>1300</v>
      </c>
      <c r="E23" s="117">
        <v>1500</v>
      </c>
    </row>
    <row r="24" spans="1:5" s="31" customFormat="1" ht="29.25" customHeight="1">
      <c r="A24" s="32" t="s">
        <v>133</v>
      </c>
      <c r="B24" s="27" t="s">
        <v>223</v>
      </c>
      <c r="C24" s="30" t="s">
        <v>97</v>
      </c>
      <c r="D24" s="52">
        <v>1300</v>
      </c>
      <c r="E24" s="117">
        <v>1500</v>
      </c>
    </row>
    <row r="25" spans="1:5" s="31" customFormat="1" ht="15.75" customHeight="1">
      <c r="A25" s="32" t="s">
        <v>134</v>
      </c>
      <c r="B25" s="27" t="s">
        <v>204</v>
      </c>
      <c r="C25" s="30" t="s">
        <v>97</v>
      </c>
      <c r="D25" s="52">
        <v>1300</v>
      </c>
      <c r="E25" s="117">
        <v>1500</v>
      </c>
    </row>
    <row r="26" spans="1:5" s="31" customFormat="1" ht="15.75" customHeight="1">
      <c r="A26" s="32" t="s">
        <v>135</v>
      </c>
      <c r="B26" s="27" t="s">
        <v>103</v>
      </c>
      <c r="C26" s="30" t="s">
        <v>101</v>
      </c>
      <c r="D26" s="52">
        <v>1500</v>
      </c>
      <c r="E26" s="118"/>
    </row>
    <row r="27" spans="1:5" s="31" customFormat="1" ht="15.75" customHeight="1">
      <c r="A27" s="32" t="s">
        <v>166</v>
      </c>
      <c r="B27" s="33" t="s">
        <v>99</v>
      </c>
      <c r="C27" s="30" t="s">
        <v>102</v>
      </c>
      <c r="D27" s="52">
        <v>1300</v>
      </c>
      <c r="E27" s="117">
        <v>1500</v>
      </c>
    </row>
    <row r="28" spans="1:5" s="31" customFormat="1" ht="15.75" customHeight="1">
      <c r="A28" s="32" t="s">
        <v>136</v>
      </c>
      <c r="B28" s="34" t="s">
        <v>164</v>
      </c>
      <c r="C28" s="30" t="s">
        <v>101</v>
      </c>
      <c r="D28" s="52">
        <v>1300</v>
      </c>
      <c r="E28" s="117">
        <v>1500</v>
      </c>
    </row>
    <row r="29" spans="1:5" s="31" customFormat="1" ht="15.75" customHeight="1">
      <c r="A29" s="32" t="s">
        <v>137</v>
      </c>
      <c r="B29" s="33" t="s">
        <v>167</v>
      </c>
      <c r="C29" s="30" t="s">
        <v>97</v>
      </c>
      <c r="D29" s="52">
        <v>1300</v>
      </c>
      <c r="E29" s="117">
        <v>1500</v>
      </c>
    </row>
    <row r="30" spans="1:5" s="31" customFormat="1" ht="15.75" customHeight="1">
      <c r="A30" s="32" t="s">
        <v>154</v>
      </c>
      <c r="B30" s="34" t="s">
        <v>99</v>
      </c>
      <c r="C30" s="35" t="s">
        <v>97</v>
      </c>
      <c r="D30" s="235"/>
      <c r="E30" s="236">
        <v>9600</v>
      </c>
    </row>
    <row r="31" spans="1:5" s="31" customFormat="1" ht="15.75" customHeight="1">
      <c r="A31" s="32" t="s">
        <v>158</v>
      </c>
      <c r="B31" s="34" t="s">
        <v>96</v>
      </c>
      <c r="C31" s="35" t="s">
        <v>101</v>
      </c>
      <c r="D31" s="233"/>
      <c r="E31" s="237">
        <v>9600</v>
      </c>
    </row>
    <row r="32" spans="1:5" s="31" customFormat="1" ht="15.75" customHeight="1">
      <c r="A32" s="32" t="s">
        <v>155</v>
      </c>
      <c r="B32" s="34" t="s">
        <v>201</v>
      </c>
      <c r="C32" s="35" t="s">
        <v>102</v>
      </c>
      <c r="D32" s="234">
        <v>8600</v>
      </c>
      <c r="E32" s="237">
        <v>9600</v>
      </c>
    </row>
    <row r="33" spans="1:5" s="31" customFormat="1" ht="15.75" customHeight="1">
      <c r="A33" s="32" t="s">
        <v>159</v>
      </c>
      <c r="B33" s="27" t="s">
        <v>98</v>
      </c>
      <c r="C33" s="35" t="s">
        <v>101</v>
      </c>
      <c r="D33" s="234">
        <v>8600</v>
      </c>
      <c r="E33" s="237">
        <v>9600</v>
      </c>
    </row>
    <row r="34" spans="1:5" s="31" customFormat="1" ht="15.75" customHeight="1">
      <c r="A34" s="32" t="s">
        <v>205</v>
      </c>
      <c r="B34" s="27" t="s">
        <v>206</v>
      </c>
      <c r="C34" s="35" t="s">
        <v>102</v>
      </c>
      <c r="D34" s="234">
        <v>8600</v>
      </c>
      <c r="E34" s="237">
        <v>9600</v>
      </c>
    </row>
    <row r="35" spans="1:5" s="31" customFormat="1" ht="15.75" customHeight="1">
      <c r="A35" s="46" t="s">
        <v>162</v>
      </c>
      <c r="B35" s="34" t="s">
        <v>153</v>
      </c>
      <c r="C35" s="35" t="s">
        <v>101</v>
      </c>
      <c r="D35" s="52">
        <v>3150</v>
      </c>
      <c r="E35" s="119">
        <v>3500</v>
      </c>
    </row>
    <row r="36" spans="1:5" s="31" customFormat="1" ht="15.75" customHeight="1">
      <c r="A36" s="29" t="s">
        <v>207</v>
      </c>
      <c r="B36" s="34" t="s">
        <v>105</v>
      </c>
      <c r="C36" s="35" t="s">
        <v>102</v>
      </c>
      <c r="D36" s="52">
        <v>3150</v>
      </c>
      <c r="E36" s="119">
        <v>3500</v>
      </c>
    </row>
    <row r="37" spans="1:5" s="31" customFormat="1" ht="15.75" customHeight="1" thickBot="1">
      <c r="A37" s="32" t="s">
        <v>163</v>
      </c>
      <c r="B37" s="34" t="s">
        <v>208</v>
      </c>
      <c r="C37" s="35" t="s">
        <v>209</v>
      </c>
      <c r="D37" s="52">
        <v>1300</v>
      </c>
      <c r="E37" s="120">
        <v>1500</v>
      </c>
    </row>
    <row r="38" spans="1:5" ht="15.75" thickBot="1">
      <c r="A38" s="164" t="s">
        <v>106</v>
      </c>
      <c r="B38" s="165"/>
      <c r="C38" s="165"/>
      <c r="D38" s="165"/>
      <c r="E38" s="166"/>
    </row>
    <row r="39" spans="1:5" ht="14.25">
      <c r="A39" s="47" t="s">
        <v>138</v>
      </c>
      <c r="B39" s="34" t="s">
        <v>103</v>
      </c>
      <c r="C39" s="36" t="s">
        <v>107</v>
      </c>
      <c r="D39" s="53">
        <v>1500</v>
      </c>
      <c r="E39" s="121"/>
    </row>
    <row r="40" spans="1:5" ht="15" customHeight="1">
      <c r="A40" s="47" t="s">
        <v>139</v>
      </c>
      <c r="B40" s="34" t="s">
        <v>104</v>
      </c>
      <c r="C40" s="36" t="s">
        <v>107</v>
      </c>
      <c r="D40" s="53">
        <v>2700</v>
      </c>
      <c r="E40" s="122">
        <v>3000</v>
      </c>
    </row>
    <row r="41" spans="1:5" ht="15" customHeight="1">
      <c r="A41" s="47" t="s">
        <v>160</v>
      </c>
      <c r="B41" s="114" t="s">
        <v>110</v>
      </c>
      <c r="C41" s="36" t="s">
        <v>108</v>
      </c>
      <c r="D41" s="53">
        <v>2700</v>
      </c>
      <c r="E41" s="122">
        <v>3000</v>
      </c>
    </row>
    <row r="42" spans="1:5" ht="14.25">
      <c r="A42" s="47" t="s">
        <v>140</v>
      </c>
      <c r="B42" s="34" t="s">
        <v>186</v>
      </c>
      <c r="C42" s="36" t="s">
        <v>109</v>
      </c>
      <c r="D42" s="53">
        <v>2700</v>
      </c>
      <c r="E42" s="122">
        <v>3000</v>
      </c>
    </row>
    <row r="43" spans="1:5" ht="15" customHeight="1">
      <c r="A43" s="48" t="s">
        <v>141</v>
      </c>
      <c r="B43" s="114" t="s">
        <v>164</v>
      </c>
      <c r="C43" s="36" t="s">
        <v>109</v>
      </c>
      <c r="D43" s="53">
        <v>2700</v>
      </c>
      <c r="E43" s="122">
        <v>3000</v>
      </c>
    </row>
    <row r="44" spans="1:5" ht="14.25" customHeight="1">
      <c r="A44" s="47" t="s">
        <v>142</v>
      </c>
      <c r="B44" s="114" t="s">
        <v>210</v>
      </c>
      <c r="C44" s="36" t="s">
        <v>107</v>
      </c>
      <c r="D44" s="53">
        <v>2700</v>
      </c>
      <c r="E44" s="122">
        <v>3000</v>
      </c>
    </row>
    <row r="45" spans="1:5" ht="14.25" customHeight="1">
      <c r="A45" s="47" t="s">
        <v>143</v>
      </c>
      <c r="B45" s="114" t="s">
        <v>211</v>
      </c>
      <c r="C45" s="36" t="s">
        <v>108</v>
      </c>
      <c r="D45" s="53">
        <v>2700</v>
      </c>
      <c r="E45" s="122">
        <v>3000</v>
      </c>
    </row>
    <row r="46" spans="1:5" ht="14.25" customHeight="1">
      <c r="A46" s="47" t="s">
        <v>143</v>
      </c>
      <c r="B46" s="114" t="s">
        <v>111</v>
      </c>
      <c r="C46" s="36" t="s">
        <v>109</v>
      </c>
      <c r="D46" s="53">
        <v>4700</v>
      </c>
      <c r="E46" s="122">
        <v>5200</v>
      </c>
    </row>
    <row r="47" spans="1:5" ht="15" customHeight="1">
      <c r="A47" s="47" t="s">
        <v>144</v>
      </c>
      <c r="B47" s="34" t="s">
        <v>98</v>
      </c>
      <c r="C47" s="36" t="s">
        <v>107</v>
      </c>
      <c r="D47" s="53">
        <v>4700</v>
      </c>
      <c r="E47" s="122">
        <v>5200</v>
      </c>
    </row>
    <row r="48" spans="1:5" ht="14.25">
      <c r="A48" s="47" t="s">
        <v>145</v>
      </c>
      <c r="B48" s="34" t="s">
        <v>99</v>
      </c>
      <c r="C48" s="36" t="s">
        <v>107</v>
      </c>
      <c r="D48" s="53">
        <v>4700</v>
      </c>
      <c r="E48" s="122">
        <v>5200</v>
      </c>
    </row>
    <row r="49" spans="1:5" ht="14.25">
      <c r="A49" s="47" t="s">
        <v>212</v>
      </c>
      <c r="B49" s="34" t="s">
        <v>164</v>
      </c>
      <c r="C49" s="36" t="s">
        <v>108</v>
      </c>
      <c r="D49" s="53">
        <v>4700</v>
      </c>
      <c r="E49" s="122">
        <v>5200</v>
      </c>
    </row>
    <row r="50" spans="1:5" ht="14.25">
      <c r="A50" s="47" t="s">
        <v>146</v>
      </c>
      <c r="B50" s="34" t="s">
        <v>213</v>
      </c>
      <c r="C50" s="36" t="s">
        <v>109</v>
      </c>
      <c r="D50" s="53">
        <v>4700</v>
      </c>
      <c r="E50" s="122">
        <v>5200</v>
      </c>
    </row>
    <row r="51" spans="1:5" ht="14.25">
      <c r="A51" s="48" t="s">
        <v>214</v>
      </c>
      <c r="B51" s="115" t="s">
        <v>99</v>
      </c>
      <c r="C51" s="55" t="s">
        <v>108</v>
      </c>
      <c r="D51" s="53">
        <v>5600</v>
      </c>
      <c r="E51" s="122">
        <v>6200</v>
      </c>
    </row>
    <row r="52" spans="1:5" ht="14.25">
      <c r="A52" s="48" t="s">
        <v>148</v>
      </c>
      <c r="B52" s="115" t="s">
        <v>99</v>
      </c>
      <c r="C52" s="55" t="s">
        <v>109</v>
      </c>
      <c r="D52" s="53">
        <v>5600</v>
      </c>
      <c r="E52" s="122">
        <v>6200</v>
      </c>
    </row>
    <row r="53" spans="1:5" ht="15" customHeight="1">
      <c r="A53" s="48" t="s">
        <v>147</v>
      </c>
      <c r="B53" s="27" t="s">
        <v>199</v>
      </c>
      <c r="C53" s="54" t="s">
        <v>108</v>
      </c>
      <c r="D53" s="53">
        <v>5600</v>
      </c>
      <c r="E53" s="122">
        <v>6200</v>
      </c>
    </row>
    <row r="54" spans="1:5" ht="14.25">
      <c r="A54" s="48" t="s">
        <v>149</v>
      </c>
      <c r="B54" s="34" t="s">
        <v>227</v>
      </c>
      <c r="C54" s="55" t="s">
        <v>109</v>
      </c>
      <c r="D54" s="53">
        <v>6200</v>
      </c>
      <c r="E54" s="238"/>
    </row>
    <row r="55" spans="1:5" ht="14.25">
      <c r="A55" s="48" t="s">
        <v>150</v>
      </c>
      <c r="B55" s="34" t="s">
        <v>99</v>
      </c>
      <c r="C55" s="55" t="s">
        <v>108</v>
      </c>
      <c r="D55" s="233"/>
      <c r="E55" s="122">
        <v>6200</v>
      </c>
    </row>
    <row r="56" spans="1:5" ht="14.25">
      <c r="A56" s="48" t="s">
        <v>154</v>
      </c>
      <c r="B56" s="115" t="s">
        <v>99</v>
      </c>
      <c r="C56" s="55" t="s">
        <v>109</v>
      </c>
      <c r="D56" s="233"/>
      <c r="E56" s="122">
        <v>6200</v>
      </c>
    </row>
    <row r="57" spans="1:5" ht="14.25">
      <c r="A57" s="48" t="s">
        <v>215</v>
      </c>
      <c r="B57" s="115" t="s">
        <v>211</v>
      </c>
      <c r="C57" s="55" t="s">
        <v>109</v>
      </c>
      <c r="D57" s="233"/>
      <c r="E57" s="122">
        <v>6200</v>
      </c>
    </row>
    <row r="58" spans="1:5" ht="15" customHeight="1">
      <c r="A58" s="47" t="s">
        <v>155</v>
      </c>
      <c r="B58" s="34" t="s">
        <v>112</v>
      </c>
      <c r="C58" s="36" t="s">
        <v>109</v>
      </c>
      <c r="D58" s="53">
        <v>3800</v>
      </c>
      <c r="E58" s="122">
        <v>4200</v>
      </c>
    </row>
    <row r="59" spans="1:5" ht="15" customHeight="1">
      <c r="A59" s="47" t="s">
        <v>151</v>
      </c>
      <c r="B59" s="34" t="s">
        <v>112</v>
      </c>
      <c r="C59" s="36" t="s">
        <v>108</v>
      </c>
      <c r="D59" s="52">
        <v>3150</v>
      </c>
      <c r="E59" s="122">
        <v>3500</v>
      </c>
    </row>
    <row r="60" spans="1:5" ht="14.25">
      <c r="A60" s="49" t="s">
        <v>165</v>
      </c>
      <c r="B60" s="34" t="s">
        <v>105</v>
      </c>
      <c r="C60" s="36" t="s">
        <v>108</v>
      </c>
      <c r="D60" s="52">
        <v>3150</v>
      </c>
      <c r="E60" s="122">
        <v>3500</v>
      </c>
    </row>
    <row r="61" spans="1:6" s="37" customFormat="1" ht="14.25" customHeight="1" thickBot="1">
      <c r="A61" s="128" t="s">
        <v>216</v>
      </c>
      <c r="B61" s="129" t="s">
        <v>161</v>
      </c>
      <c r="C61" s="130" t="s">
        <v>109</v>
      </c>
      <c r="D61" s="131">
        <v>1300</v>
      </c>
      <c r="E61" s="132">
        <v>1500</v>
      </c>
      <c r="F61" s="18"/>
    </row>
    <row r="62" spans="1:5" ht="13.5" thickBot="1">
      <c r="A62" s="171" t="s">
        <v>113</v>
      </c>
      <c r="B62" s="171"/>
      <c r="C62" s="171"/>
      <c r="D62" s="171"/>
      <c r="E62" s="171"/>
    </row>
    <row r="63" spans="1:5" ht="24.75" customHeight="1">
      <c r="A63" s="172" t="s">
        <v>217</v>
      </c>
      <c r="B63" s="173"/>
      <c r="C63" s="161" t="s">
        <v>218</v>
      </c>
      <c r="D63" s="135"/>
      <c r="E63" s="134"/>
    </row>
    <row r="64" spans="1:5" ht="26.25" customHeight="1">
      <c r="A64" s="174"/>
      <c r="B64" s="175"/>
      <c r="C64" s="123" t="s">
        <v>114</v>
      </c>
      <c r="D64" s="123" t="s">
        <v>115</v>
      </c>
      <c r="E64" s="124" t="s">
        <v>116</v>
      </c>
    </row>
    <row r="65" spans="1:5" ht="12.75">
      <c r="A65" s="176" t="s">
        <v>117</v>
      </c>
      <c r="B65" s="177"/>
      <c r="C65" s="38">
        <v>0.05</v>
      </c>
      <c r="D65" s="38">
        <v>0.1</v>
      </c>
      <c r="E65" s="112">
        <v>0.15</v>
      </c>
    </row>
    <row r="66" spans="1:5" ht="25.5" customHeight="1">
      <c r="A66" s="178" t="s">
        <v>118</v>
      </c>
      <c r="B66" s="179"/>
      <c r="C66" s="38">
        <v>0.1</v>
      </c>
      <c r="D66" s="38">
        <v>0.15</v>
      </c>
      <c r="E66" s="112">
        <v>0.2</v>
      </c>
    </row>
    <row r="67" spans="1:5" ht="13.5" thickBot="1">
      <c r="A67" s="142" t="s">
        <v>219</v>
      </c>
      <c r="B67" s="143"/>
      <c r="C67" s="50">
        <v>0.15</v>
      </c>
      <c r="D67" s="50">
        <v>0.2</v>
      </c>
      <c r="E67" s="109">
        <v>0.25</v>
      </c>
    </row>
    <row r="68" spans="1:5" ht="18" customHeight="1">
      <c r="A68" s="167" t="s">
        <v>220</v>
      </c>
      <c r="B68" s="168"/>
      <c r="C68" s="133" t="s">
        <v>168</v>
      </c>
      <c r="D68" s="162"/>
      <c r="E68" s="163"/>
    </row>
    <row r="69" spans="1:5" ht="12.75">
      <c r="A69" s="169"/>
      <c r="B69" s="170"/>
      <c r="C69" s="125" t="s">
        <v>169</v>
      </c>
      <c r="D69" s="125" t="s">
        <v>170</v>
      </c>
      <c r="E69" s="126" t="s">
        <v>171</v>
      </c>
    </row>
    <row r="70" spans="1:5" ht="27" customHeight="1" thickBot="1">
      <c r="A70" s="148" t="s">
        <v>221</v>
      </c>
      <c r="B70" s="149"/>
      <c r="C70" s="39">
        <v>0.05</v>
      </c>
      <c r="D70" s="113">
        <v>0.1</v>
      </c>
      <c r="E70" s="127">
        <v>0.15</v>
      </c>
    </row>
    <row r="71" spans="1:5" ht="13.5" thickBot="1">
      <c r="A71" s="136" t="s">
        <v>119</v>
      </c>
      <c r="B71" s="137"/>
      <c r="C71" s="137"/>
      <c r="D71" s="137"/>
      <c r="E71" s="138"/>
    </row>
    <row r="72" spans="1:5" ht="13.5" thickBot="1">
      <c r="A72" s="139" t="s">
        <v>172</v>
      </c>
      <c r="B72" s="140"/>
      <c r="C72" s="140"/>
      <c r="D72" s="140"/>
      <c r="E72" s="141"/>
    </row>
    <row r="73" spans="1:5" ht="12.75">
      <c r="A73" s="23" t="s">
        <v>224</v>
      </c>
      <c r="B73" s="23"/>
      <c r="C73" s="40"/>
      <c r="D73" s="40"/>
      <c r="E73" s="23"/>
    </row>
    <row r="74" spans="1:5" ht="12.75">
      <c r="A74" s="145" t="s">
        <v>122</v>
      </c>
      <c r="B74" s="146"/>
      <c r="C74" s="146"/>
      <c r="D74" s="146"/>
      <c r="E74" s="146"/>
    </row>
    <row r="75" spans="1:5" ht="14.25">
      <c r="A75" s="147" t="s">
        <v>222</v>
      </c>
      <c r="B75" s="147"/>
      <c r="C75" s="147"/>
      <c r="D75" s="147"/>
      <c r="E75" s="147"/>
    </row>
    <row r="76" spans="1:5" ht="12.75">
      <c r="A76" s="144" t="s">
        <v>120</v>
      </c>
      <c r="B76" s="144"/>
      <c r="C76" s="144"/>
      <c r="D76" s="144"/>
      <c r="E76" s="144"/>
    </row>
    <row r="77" spans="1:4" ht="12.75">
      <c r="A77" s="41"/>
      <c r="B77" s="41"/>
      <c r="C77" s="41"/>
      <c r="D77" s="41"/>
    </row>
    <row r="78" spans="1:4" ht="12.75">
      <c r="A78" s="42"/>
      <c r="B78" s="42"/>
      <c r="C78" s="42"/>
      <c r="D78" s="43"/>
    </row>
    <row r="79" ht="12.75"/>
    <row r="80" ht="12.75"/>
    <row r="81" ht="12.75"/>
    <row r="84" ht="12.75">
      <c r="D84" s="18"/>
    </row>
    <row r="85" ht="12.75">
      <c r="D85" s="18"/>
    </row>
    <row r="86" ht="12.75">
      <c r="D86" s="18"/>
    </row>
    <row r="87" ht="12.75">
      <c r="D87" s="18"/>
    </row>
  </sheetData>
  <mergeCells count="26">
    <mergeCell ref="A13:E13"/>
    <mergeCell ref="C63:E63"/>
    <mergeCell ref="C68:E68"/>
    <mergeCell ref="A38:E38"/>
    <mergeCell ref="A68:B69"/>
    <mergeCell ref="A14:E14"/>
    <mergeCell ref="A62:E62"/>
    <mergeCell ref="A63:B64"/>
    <mergeCell ref="A65:B65"/>
    <mergeCell ref="A66:B66"/>
    <mergeCell ref="A1:D1"/>
    <mergeCell ref="A4:D4"/>
    <mergeCell ref="A11:A12"/>
    <mergeCell ref="B11:B12"/>
    <mergeCell ref="C11:C12"/>
    <mergeCell ref="A7:E7"/>
    <mergeCell ref="D11:D12"/>
    <mergeCell ref="E11:E12"/>
    <mergeCell ref="A9:E9"/>
    <mergeCell ref="A71:E71"/>
    <mergeCell ref="A72:E72"/>
    <mergeCell ref="A67:B67"/>
    <mergeCell ref="A76:E76"/>
    <mergeCell ref="A74:E74"/>
    <mergeCell ref="A75:E75"/>
    <mergeCell ref="A70:B70"/>
  </mergeCells>
  <printOptions horizont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9"/>
  <sheetViews>
    <sheetView showGridLines="0" view="pageBreakPreview" zoomScale="70" zoomScaleSheetLayoutView="70" workbookViewId="0" topLeftCell="A1">
      <selection activeCell="A6" sqref="A6"/>
    </sheetView>
  </sheetViews>
  <sheetFormatPr defaultColWidth="9.00390625" defaultRowHeight="12.75"/>
  <cols>
    <col min="1" max="8" width="8.875" style="1" customWidth="1"/>
    <col min="9" max="9" width="11.75390625" style="1" customWidth="1"/>
    <col min="10" max="10" width="0.875" style="0" customWidth="1"/>
    <col min="19" max="19" width="10.125" style="0" customWidth="1"/>
  </cols>
  <sheetData>
    <row r="1" ht="14.25"/>
    <row r="2" ht="14.25"/>
    <row r="3" ht="14.25"/>
    <row r="4" ht="14.25"/>
    <row r="6" spans="1:19" ht="18.75">
      <c r="A6" s="16" t="s">
        <v>92</v>
      </c>
      <c r="C6" s="11"/>
      <c r="D6" s="11"/>
      <c r="E6" s="11"/>
      <c r="F6" s="11"/>
      <c r="G6" s="11"/>
      <c r="K6" s="16"/>
      <c r="L6" s="1"/>
      <c r="M6" s="1"/>
      <c r="N6" s="1"/>
      <c r="O6" s="1"/>
      <c r="P6" s="1"/>
      <c r="Q6" s="1"/>
      <c r="R6" s="1"/>
      <c r="S6" s="4"/>
    </row>
    <row r="7" spans="1:19" ht="190.5" customHeight="1">
      <c r="A7" s="208" t="s">
        <v>152</v>
      </c>
      <c r="B7" s="209"/>
      <c r="C7" s="209"/>
      <c r="D7" s="209"/>
      <c r="E7" s="209"/>
      <c r="F7" s="209"/>
      <c r="G7" s="209"/>
      <c r="H7" s="209"/>
      <c r="I7" s="209"/>
      <c r="K7" s="182" t="s">
        <v>188</v>
      </c>
      <c r="L7" s="182"/>
      <c r="M7" s="182"/>
      <c r="N7" s="2"/>
      <c r="O7" s="2"/>
      <c r="P7" s="2"/>
      <c r="Q7" s="2"/>
      <c r="R7" s="2"/>
      <c r="S7" s="10"/>
    </row>
    <row r="8" spans="1:19" ht="59.25" customHeight="1">
      <c r="A8" s="210" t="s">
        <v>156</v>
      </c>
      <c r="B8" s="209"/>
      <c r="C8" s="209"/>
      <c r="D8" s="209"/>
      <c r="E8" s="209"/>
      <c r="F8" s="209"/>
      <c r="G8" s="209"/>
      <c r="H8" s="209"/>
      <c r="I8" s="209"/>
      <c r="K8" s="181" t="s">
        <v>193</v>
      </c>
      <c r="L8" s="181"/>
      <c r="M8" s="181"/>
      <c r="N8" s="181"/>
      <c r="O8" s="181"/>
      <c r="P8" s="181"/>
      <c r="Q8" s="181"/>
      <c r="R8" s="181"/>
      <c r="S8" s="181"/>
    </row>
    <row r="9" spans="1:19" ht="39" customHeight="1">
      <c r="A9" s="182" t="s">
        <v>125</v>
      </c>
      <c r="B9" s="182"/>
      <c r="C9" s="15"/>
      <c r="K9" s="3"/>
      <c r="L9" s="1"/>
      <c r="M9" s="1"/>
      <c r="N9" s="1"/>
      <c r="O9" s="1"/>
      <c r="P9" s="1"/>
      <c r="Q9" s="1"/>
      <c r="R9" s="197" t="s">
        <v>191</v>
      </c>
      <c r="S9" s="197"/>
    </row>
    <row r="10" spans="1:19" ht="15">
      <c r="A10" s="182"/>
      <c r="B10" s="182"/>
      <c r="C10" s="15"/>
      <c r="K10" s="2"/>
      <c r="L10" s="1"/>
      <c r="M10" s="1"/>
      <c r="N10" s="1"/>
      <c r="O10" s="1"/>
      <c r="P10" s="1"/>
      <c r="Q10" s="1"/>
      <c r="R10" s="197"/>
      <c r="S10" s="197"/>
    </row>
    <row r="11" spans="1:19" ht="14.25" customHeight="1">
      <c r="A11" s="182"/>
      <c r="B11" s="182"/>
      <c r="C11" s="15"/>
      <c r="K11" s="1"/>
      <c r="L11" s="1"/>
      <c r="M11" s="1"/>
      <c r="N11" s="1"/>
      <c r="O11" s="1"/>
      <c r="P11" s="1"/>
      <c r="Q11" s="1"/>
      <c r="R11" s="197"/>
      <c r="S11" s="197"/>
    </row>
    <row r="12" spans="1:19" ht="13.5" customHeight="1">
      <c r="A12" s="182"/>
      <c r="B12" s="182"/>
      <c r="C12" s="15"/>
      <c r="K12" s="7" t="s">
        <v>91</v>
      </c>
      <c r="L12" s="8"/>
      <c r="M12" s="1"/>
      <c r="N12" s="1"/>
      <c r="O12" s="1"/>
      <c r="P12" s="1"/>
      <c r="Q12" s="1"/>
      <c r="R12" s="197"/>
      <c r="S12" s="197"/>
    </row>
    <row r="13" spans="1:19" ht="14.25" customHeight="1">
      <c r="A13" s="182"/>
      <c r="B13" s="182"/>
      <c r="C13" s="15"/>
      <c r="K13" s="8"/>
      <c r="L13" s="8"/>
      <c r="M13" s="1"/>
      <c r="N13" s="1"/>
      <c r="O13" s="1"/>
      <c r="P13" s="1"/>
      <c r="Q13" s="1"/>
      <c r="R13" s="197"/>
      <c r="S13" s="197"/>
    </row>
    <row r="14" spans="1:19" ht="14.25" customHeight="1">
      <c r="A14" s="182"/>
      <c r="B14" s="182"/>
      <c r="C14" s="15"/>
      <c r="K14" s="8"/>
      <c r="L14" s="8"/>
      <c r="M14" s="1"/>
      <c r="N14" s="1"/>
      <c r="O14" s="1"/>
      <c r="P14" s="1"/>
      <c r="Q14" s="1"/>
      <c r="R14" s="197"/>
      <c r="S14" s="197"/>
    </row>
    <row r="15" spans="1:19" ht="14.25" customHeight="1">
      <c r="A15" s="182"/>
      <c r="B15" s="182"/>
      <c r="C15" s="15"/>
      <c r="K15" s="8"/>
      <c r="L15" s="8"/>
      <c r="M15" s="1"/>
      <c r="N15" s="1"/>
      <c r="O15" s="1"/>
      <c r="P15" s="1"/>
      <c r="Q15" s="1"/>
      <c r="R15" s="197"/>
      <c r="S15" s="197"/>
    </row>
    <row r="16" spans="1:19" ht="18" customHeight="1">
      <c r="A16" s="182"/>
      <c r="B16" s="182"/>
      <c r="C16" s="15"/>
      <c r="K16" s="8"/>
      <c r="L16" s="8"/>
      <c r="M16" s="1"/>
      <c r="N16" s="1"/>
      <c r="O16" s="1"/>
      <c r="P16" s="1"/>
      <c r="Q16" s="1"/>
      <c r="R16" s="197"/>
      <c r="S16" s="197"/>
    </row>
    <row r="17" spans="1:19" ht="21" customHeight="1">
      <c r="A17" s="182"/>
      <c r="B17" s="182"/>
      <c r="C17" s="15"/>
      <c r="K17" s="8"/>
      <c r="L17" s="8"/>
      <c r="M17" s="1"/>
      <c r="N17" s="1"/>
      <c r="O17" s="1"/>
      <c r="P17" s="1"/>
      <c r="Q17" s="1"/>
      <c r="R17" s="197"/>
      <c r="S17" s="197"/>
    </row>
    <row r="18" spans="1:19" ht="27" customHeight="1">
      <c r="A18" s="6" t="s">
        <v>192</v>
      </c>
      <c r="K18" s="8"/>
      <c r="L18" s="8"/>
      <c r="M18" s="1"/>
      <c r="N18" s="1"/>
      <c r="O18" s="1"/>
      <c r="P18" s="1"/>
      <c r="Q18" s="1"/>
      <c r="R18" s="1"/>
      <c r="S18" s="45" t="s">
        <v>225</v>
      </c>
    </row>
    <row r="19" spans="1:19" ht="15.75">
      <c r="A19" s="211" t="s">
        <v>126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</row>
    <row r="20" spans="1:19" ht="13.5" thickBot="1">
      <c r="A20" s="184" t="s">
        <v>123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3" t="s">
        <v>187</v>
      </c>
      <c r="Q20" s="183"/>
      <c r="R20" s="183"/>
      <c r="S20" s="183"/>
    </row>
    <row r="21" spans="1:19" ht="18.75" thickBot="1">
      <c r="A21" s="198" t="s">
        <v>67</v>
      </c>
      <c r="B21" s="199"/>
      <c r="C21" s="199"/>
      <c r="D21" s="199"/>
      <c r="E21" s="199"/>
      <c r="F21" s="200"/>
      <c r="G21" s="201" t="s">
        <v>90</v>
      </c>
      <c r="H21" s="200"/>
      <c r="I21" s="5" t="s">
        <v>68</v>
      </c>
      <c r="K21" s="198" t="s">
        <v>67</v>
      </c>
      <c r="L21" s="199"/>
      <c r="M21" s="199"/>
      <c r="N21" s="199"/>
      <c r="O21" s="199"/>
      <c r="P21" s="200"/>
      <c r="Q21" s="201" t="s">
        <v>90</v>
      </c>
      <c r="R21" s="200"/>
      <c r="S21" s="5" t="s">
        <v>68</v>
      </c>
    </row>
    <row r="22" spans="1:19" ht="12.75">
      <c r="A22" s="205" t="s">
        <v>70</v>
      </c>
      <c r="B22" s="206"/>
      <c r="C22" s="206"/>
      <c r="D22" s="206"/>
      <c r="E22" s="206"/>
      <c r="F22" s="206"/>
      <c r="G22" s="206"/>
      <c r="H22" s="206"/>
      <c r="I22" s="207"/>
      <c r="K22" s="202" t="s">
        <v>80</v>
      </c>
      <c r="L22" s="203"/>
      <c r="M22" s="203"/>
      <c r="N22" s="203"/>
      <c r="O22" s="203"/>
      <c r="P22" s="203"/>
      <c r="Q22" s="203"/>
      <c r="R22" s="203"/>
      <c r="S22" s="204"/>
    </row>
    <row r="23" spans="1:19" ht="13.5" customHeight="1">
      <c r="A23" s="185" t="s">
        <v>81</v>
      </c>
      <c r="B23" s="186"/>
      <c r="C23" s="186"/>
      <c r="D23" s="186"/>
      <c r="E23" s="186"/>
      <c r="F23" s="187"/>
      <c r="G23" s="188">
        <v>0.21739130434782608</v>
      </c>
      <c r="H23" s="189"/>
      <c r="I23" s="12">
        <v>1.7943230457310204</v>
      </c>
      <c r="K23" s="193" t="s">
        <v>86</v>
      </c>
      <c r="L23" s="194"/>
      <c r="M23" s="194"/>
      <c r="N23" s="194"/>
      <c r="O23" s="194"/>
      <c r="P23" s="194"/>
      <c r="Q23" s="192">
        <v>0.125</v>
      </c>
      <c r="R23" s="192"/>
      <c r="S23" s="12">
        <v>7.658653846153846</v>
      </c>
    </row>
    <row r="24" spans="1:19" ht="14.25" customHeight="1">
      <c r="A24" s="185" t="s">
        <v>73</v>
      </c>
      <c r="B24" s="186"/>
      <c r="C24" s="186"/>
      <c r="D24" s="186"/>
      <c r="E24" s="186"/>
      <c r="F24" s="187"/>
      <c r="G24" s="188">
        <v>0.391304347826087</v>
      </c>
      <c r="H24" s="189"/>
      <c r="I24" s="12">
        <v>1.7548071034905082</v>
      </c>
      <c r="K24" s="193" t="s">
        <v>87</v>
      </c>
      <c r="L24" s="194"/>
      <c r="M24" s="194"/>
      <c r="N24" s="194"/>
      <c r="O24" s="194"/>
      <c r="P24" s="194"/>
      <c r="Q24" s="192">
        <v>0.125</v>
      </c>
      <c r="R24" s="192"/>
      <c r="S24" s="12">
        <v>2.0690104166666665</v>
      </c>
    </row>
    <row r="25" spans="1:19" ht="14.25" customHeight="1">
      <c r="A25" s="185" t="s">
        <v>82</v>
      </c>
      <c r="B25" s="186"/>
      <c r="C25" s="186"/>
      <c r="D25" s="186"/>
      <c r="E25" s="186"/>
      <c r="F25" s="187"/>
      <c r="G25" s="188">
        <v>0.34782608695652173</v>
      </c>
      <c r="H25" s="189"/>
      <c r="I25" s="12">
        <v>1.6841548830447999</v>
      </c>
      <c r="K25" s="193" t="s">
        <v>88</v>
      </c>
      <c r="L25" s="194"/>
      <c r="M25" s="194"/>
      <c r="N25" s="194"/>
      <c r="O25" s="194"/>
      <c r="P25" s="194"/>
      <c r="Q25" s="192">
        <v>0.4166666666666667</v>
      </c>
      <c r="R25" s="192"/>
      <c r="S25" s="12">
        <v>1.869718309859155</v>
      </c>
    </row>
    <row r="26" spans="1:19" ht="14.25" customHeight="1">
      <c r="A26" s="185" t="s">
        <v>83</v>
      </c>
      <c r="B26" s="186"/>
      <c r="C26" s="186"/>
      <c r="D26" s="186"/>
      <c r="E26" s="186"/>
      <c r="F26" s="187"/>
      <c r="G26" s="188">
        <v>0.36363636363636365</v>
      </c>
      <c r="H26" s="189"/>
      <c r="I26" s="12">
        <v>1.5767511177347242</v>
      </c>
      <c r="K26" s="193" t="s">
        <v>77</v>
      </c>
      <c r="L26" s="194"/>
      <c r="M26" s="194"/>
      <c r="N26" s="194"/>
      <c r="O26" s="194"/>
      <c r="P26" s="194"/>
      <c r="Q26" s="192">
        <v>0.3333333333333333</v>
      </c>
      <c r="R26" s="192"/>
      <c r="S26" s="12">
        <v>1.8298850574712644</v>
      </c>
    </row>
    <row r="27" spans="1:19" ht="14.25" customHeight="1">
      <c r="A27" s="185" t="s">
        <v>75</v>
      </c>
      <c r="B27" s="186"/>
      <c r="C27" s="186"/>
      <c r="D27" s="186"/>
      <c r="E27" s="186"/>
      <c r="F27" s="187"/>
      <c r="G27" s="188">
        <v>0.391304347826087</v>
      </c>
      <c r="H27" s="189"/>
      <c r="I27" s="12">
        <v>1.5515558928765043</v>
      </c>
      <c r="K27" s="193" t="s">
        <v>78</v>
      </c>
      <c r="L27" s="194"/>
      <c r="M27" s="194"/>
      <c r="N27" s="194"/>
      <c r="O27" s="194"/>
      <c r="P27" s="194"/>
      <c r="Q27" s="192">
        <v>0.16666666666666666</v>
      </c>
      <c r="R27" s="192"/>
      <c r="S27" s="12">
        <v>1.8061224489795917</v>
      </c>
    </row>
    <row r="28" spans="1:19" ht="14.25" customHeight="1">
      <c r="A28" s="185" t="s">
        <v>71</v>
      </c>
      <c r="B28" s="186"/>
      <c r="C28" s="186"/>
      <c r="D28" s="186"/>
      <c r="E28" s="186"/>
      <c r="F28" s="187"/>
      <c r="G28" s="188">
        <v>0.08695652173913043</v>
      </c>
      <c r="H28" s="189"/>
      <c r="I28" s="12">
        <v>1.3697804563065001</v>
      </c>
      <c r="K28" s="193" t="s">
        <v>85</v>
      </c>
      <c r="L28" s="194"/>
      <c r="M28" s="194"/>
      <c r="N28" s="194"/>
      <c r="O28" s="194"/>
      <c r="P28" s="194"/>
      <c r="Q28" s="192">
        <v>0.3333333333333333</v>
      </c>
      <c r="R28" s="192"/>
      <c r="S28" s="12">
        <v>1.6583333333333334</v>
      </c>
    </row>
    <row r="29" spans="1:19" ht="12.75">
      <c r="A29" s="185" t="s">
        <v>84</v>
      </c>
      <c r="B29" s="186"/>
      <c r="C29" s="186"/>
      <c r="D29" s="186"/>
      <c r="E29" s="186"/>
      <c r="F29" s="187"/>
      <c r="G29" s="188">
        <v>0.2608695652173913</v>
      </c>
      <c r="H29" s="189"/>
      <c r="I29" s="12">
        <v>1.2243170450173144</v>
      </c>
      <c r="K29" s="193" t="s">
        <v>75</v>
      </c>
      <c r="L29" s="194"/>
      <c r="M29" s="194"/>
      <c r="N29" s="194"/>
      <c r="O29" s="194"/>
      <c r="P29" s="194"/>
      <c r="Q29" s="192">
        <v>0.4166666666666667</v>
      </c>
      <c r="R29" s="192"/>
      <c r="S29" s="12">
        <v>1.6521197007481296</v>
      </c>
    </row>
    <row r="30" spans="1:19" ht="12.75">
      <c r="A30" s="185" t="s">
        <v>76</v>
      </c>
      <c r="B30" s="186"/>
      <c r="C30" s="186"/>
      <c r="D30" s="186"/>
      <c r="E30" s="186"/>
      <c r="F30" s="187"/>
      <c r="G30" s="188">
        <v>0.2608695652173913</v>
      </c>
      <c r="H30" s="189"/>
      <c r="I30" s="12">
        <v>1.2194313400484509</v>
      </c>
      <c r="K30" s="193" t="s">
        <v>81</v>
      </c>
      <c r="L30" s="194"/>
      <c r="M30" s="194"/>
      <c r="N30" s="194"/>
      <c r="O30" s="194"/>
      <c r="P30" s="194"/>
      <c r="Q30" s="192">
        <v>0.16666666666666666</v>
      </c>
      <c r="R30" s="192"/>
      <c r="S30" s="12">
        <v>1.3756476683937824</v>
      </c>
    </row>
    <row r="31" spans="1:19" ht="12.75">
      <c r="A31" s="185" t="s">
        <v>72</v>
      </c>
      <c r="B31" s="186"/>
      <c r="C31" s="186"/>
      <c r="D31" s="186"/>
      <c r="E31" s="186"/>
      <c r="F31" s="187"/>
      <c r="G31" s="188">
        <v>0.2608695652173913</v>
      </c>
      <c r="H31" s="189"/>
      <c r="I31" s="12">
        <v>1.1938353589775716</v>
      </c>
      <c r="K31" s="193" t="s">
        <v>84</v>
      </c>
      <c r="L31" s="194"/>
      <c r="M31" s="194"/>
      <c r="N31" s="194"/>
      <c r="O31" s="194"/>
      <c r="P31" s="194"/>
      <c r="Q31" s="192">
        <v>0.2916666666666667</v>
      </c>
      <c r="R31" s="192"/>
      <c r="S31" s="12">
        <v>1.3688544739429696</v>
      </c>
    </row>
    <row r="32" spans="1:19" ht="12.75">
      <c r="A32" s="185" t="s">
        <v>77</v>
      </c>
      <c r="B32" s="186"/>
      <c r="C32" s="186"/>
      <c r="D32" s="186"/>
      <c r="E32" s="186"/>
      <c r="F32" s="187"/>
      <c r="G32" s="188">
        <v>0.21739130434782608</v>
      </c>
      <c r="H32" s="189"/>
      <c r="I32" s="12">
        <v>1.1934032983508245</v>
      </c>
      <c r="K32" s="193" t="s">
        <v>89</v>
      </c>
      <c r="L32" s="194"/>
      <c r="M32" s="194"/>
      <c r="N32" s="194"/>
      <c r="O32" s="194"/>
      <c r="P32" s="194"/>
      <c r="Q32" s="192">
        <v>0.2916666666666667</v>
      </c>
      <c r="R32" s="192"/>
      <c r="S32" s="12">
        <v>1.3458937198067633</v>
      </c>
    </row>
    <row r="33" spans="1:19" ht="12.75">
      <c r="A33" s="185" t="s">
        <v>85</v>
      </c>
      <c r="B33" s="186"/>
      <c r="C33" s="186"/>
      <c r="D33" s="186"/>
      <c r="E33" s="186"/>
      <c r="F33" s="187"/>
      <c r="G33" s="188">
        <v>0.21739130434782608</v>
      </c>
      <c r="H33" s="189"/>
      <c r="I33" s="12">
        <v>1.0815217391304348</v>
      </c>
      <c r="K33" s="193" t="s">
        <v>72</v>
      </c>
      <c r="L33" s="194"/>
      <c r="M33" s="194"/>
      <c r="N33" s="194"/>
      <c r="O33" s="194"/>
      <c r="P33" s="194"/>
      <c r="Q33" s="192">
        <v>0.2916666666666667</v>
      </c>
      <c r="R33" s="192"/>
      <c r="S33" s="12">
        <v>1.3347742555235351</v>
      </c>
    </row>
    <row r="34" spans="1:19" ht="12.75">
      <c r="A34" s="193" t="s">
        <v>69</v>
      </c>
      <c r="B34" s="194"/>
      <c r="C34" s="194"/>
      <c r="D34" s="194"/>
      <c r="E34" s="194"/>
      <c r="F34" s="194"/>
      <c r="G34" s="192">
        <v>0.2608695652173913</v>
      </c>
      <c r="H34" s="192"/>
      <c r="I34" s="12">
        <v>1.0761720967192643</v>
      </c>
      <c r="K34" s="185" t="s">
        <v>73</v>
      </c>
      <c r="L34" s="186"/>
      <c r="M34" s="186"/>
      <c r="N34" s="186"/>
      <c r="O34" s="186"/>
      <c r="P34" s="187"/>
      <c r="Q34" s="188">
        <v>0.2916666666666667</v>
      </c>
      <c r="R34" s="189"/>
      <c r="S34" s="12">
        <v>1.307981220657277</v>
      </c>
    </row>
    <row r="35" spans="1:19" ht="13.5" thickBot="1">
      <c r="A35" s="190" t="s">
        <v>79</v>
      </c>
      <c r="B35" s="191"/>
      <c r="C35" s="191"/>
      <c r="D35" s="191"/>
      <c r="E35" s="191"/>
      <c r="F35" s="191"/>
      <c r="G35" s="195">
        <v>0.21739130434782608</v>
      </c>
      <c r="H35" s="195"/>
      <c r="I35" s="13">
        <v>1.02502902851245</v>
      </c>
      <c r="K35" s="185" t="s">
        <v>82</v>
      </c>
      <c r="L35" s="186"/>
      <c r="M35" s="186"/>
      <c r="N35" s="186"/>
      <c r="O35" s="186"/>
      <c r="P35" s="187"/>
      <c r="Q35" s="188">
        <v>0.25</v>
      </c>
      <c r="R35" s="189"/>
      <c r="S35" s="12">
        <v>1.2104863221884499</v>
      </c>
    </row>
    <row r="36" spans="1:19" ht="13.5" customHeight="1">
      <c r="A36" s="180" t="s">
        <v>124</v>
      </c>
      <c r="B36" s="180"/>
      <c r="C36" s="180"/>
      <c r="D36" s="180"/>
      <c r="E36" s="180"/>
      <c r="F36" s="180"/>
      <c r="G36" s="180"/>
      <c r="H36" s="180"/>
      <c r="I36" s="180"/>
      <c r="K36" s="185" t="s">
        <v>74</v>
      </c>
      <c r="L36" s="186"/>
      <c r="M36" s="186"/>
      <c r="N36" s="186"/>
      <c r="O36" s="186"/>
      <c r="P36" s="187"/>
      <c r="Q36" s="188">
        <v>0.4166666666666667</v>
      </c>
      <c r="R36" s="189"/>
      <c r="S36" s="12">
        <v>1.2010247136829415</v>
      </c>
    </row>
    <row r="37" spans="1:19" ht="13.5" customHeight="1" thickBot="1">
      <c r="A37" s="180"/>
      <c r="B37" s="180"/>
      <c r="C37" s="180"/>
      <c r="D37" s="180"/>
      <c r="E37" s="180"/>
      <c r="F37" s="180"/>
      <c r="G37" s="180"/>
      <c r="H37" s="180"/>
      <c r="I37" s="180"/>
      <c r="K37" s="190" t="s">
        <v>76</v>
      </c>
      <c r="L37" s="191"/>
      <c r="M37" s="191"/>
      <c r="N37" s="191"/>
      <c r="O37" s="191"/>
      <c r="P37" s="191"/>
      <c r="Q37" s="195">
        <v>0.25</v>
      </c>
      <c r="R37" s="195"/>
      <c r="S37" s="13">
        <v>1.1686217008797655</v>
      </c>
    </row>
    <row r="38" spans="1:19" ht="15" customHeight="1">
      <c r="A38" s="9"/>
      <c r="B38" s="9"/>
      <c r="C38" s="9"/>
      <c r="D38" s="9"/>
      <c r="E38" s="9"/>
      <c r="F38" s="9"/>
      <c r="G38" s="9"/>
      <c r="H38" s="9"/>
      <c r="I38" s="9"/>
      <c r="K38" s="14"/>
      <c r="L38" s="14"/>
      <c r="M38" s="14"/>
      <c r="N38" s="14"/>
      <c r="O38" s="14"/>
      <c r="P38" s="14"/>
      <c r="Q38" s="14"/>
      <c r="R38" s="14"/>
      <c r="S38" s="14"/>
    </row>
    <row r="39" spans="11:19" ht="14.25">
      <c r="K39" s="196"/>
      <c r="L39" s="196"/>
      <c r="M39" s="196"/>
      <c r="N39" s="196"/>
      <c r="O39" s="196"/>
      <c r="P39" s="196"/>
      <c r="Q39" s="196"/>
      <c r="R39" s="196"/>
      <c r="S39" s="196"/>
    </row>
    <row r="43" ht="18" customHeight="1"/>
    <row r="46" ht="24" customHeight="1"/>
    <row r="47" ht="24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4.2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80" ht="27.75" customHeight="1"/>
  </sheetData>
  <mergeCells count="73">
    <mergeCell ref="A25:F25"/>
    <mergeCell ref="A7:I7"/>
    <mergeCell ref="A8:I8"/>
    <mergeCell ref="A19:S19"/>
    <mergeCell ref="A21:F21"/>
    <mergeCell ref="A23:F23"/>
    <mergeCell ref="A24:F24"/>
    <mergeCell ref="G23:H23"/>
    <mergeCell ref="G21:H21"/>
    <mergeCell ref="Q23:R23"/>
    <mergeCell ref="A29:F29"/>
    <mergeCell ref="A28:F28"/>
    <mergeCell ref="A27:F27"/>
    <mergeCell ref="A26:F26"/>
    <mergeCell ref="A34:F34"/>
    <mergeCell ref="A35:F35"/>
    <mergeCell ref="K22:S22"/>
    <mergeCell ref="G24:H24"/>
    <mergeCell ref="G25:H25"/>
    <mergeCell ref="G26:H26"/>
    <mergeCell ref="G27:H27"/>
    <mergeCell ref="G28:H28"/>
    <mergeCell ref="Q31:R31"/>
    <mergeCell ref="A22:I22"/>
    <mergeCell ref="K39:S39"/>
    <mergeCell ref="K7:M7"/>
    <mergeCell ref="R9:S17"/>
    <mergeCell ref="K21:P21"/>
    <mergeCell ref="Q21:R21"/>
    <mergeCell ref="Q34:R34"/>
    <mergeCell ref="Q35:R35"/>
    <mergeCell ref="K26:P26"/>
    <mergeCell ref="K27:P27"/>
    <mergeCell ref="K28:P28"/>
    <mergeCell ref="G35:H35"/>
    <mergeCell ref="K23:P23"/>
    <mergeCell ref="K24:P24"/>
    <mergeCell ref="K25:P25"/>
    <mergeCell ref="G31:H31"/>
    <mergeCell ref="G32:H32"/>
    <mergeCell ref="G33:H33"/>
    <mergeCell ref="G34:H34"/>
    <mergeCell ref="G29:H29"/>
    <mergeCell ref="G30:H30"/>
    <mergeCell ref="K29:P29"/>
    <mergeCell ref="K30:P30"/>
    <mergeCell ref="K31:P31"/>
    <mergeCell ref="K32:P32"/>
    <mergeCell ref="Q24:R24"/>
    <mergeCell ref="Q25:R25"/>
    <mergeCell ref="Q26:R26"/>
    <mergeCell ref="Q37:R37"/>
    <mergeCell ref="Q27:R27"/>
    <mergeCell ref="Q28:R28"/>
    <mergeCell ref="Q29:R29"/>
    <mergeCell ref="Q30:R30"/>
    <mergeCell ref="K37:P37"/>
    <mergeCell ref="K36:P36"/>
    <mergeCell ref="Q32:R32"/>
    <mergeCell ref="Q33:R33"/>
    <mergeCell ref="K34:P34"/>
    <mergeCell ref="K35:P35"/>
    <mergeCell ref="K33:P33"/>
    <mergeCell ref="A36:I37"/>
    <mergeCell ref="K8:S8"/>
    <mergeCell ref="A9:B17"/>
    <mergeCell ref="P20:S20"/>
    <mergeCell ref="A20:O20"/>
    <mergeCell ref="A33:F33"/>
    <mergeCell ref="A32:F32"/>
    <mergeCell ref="A31:F31"/>
    <mergeCell ref="A30:F30"/>
    <mergeCell ref="Q36:R36"/>
  </mergeCells>
  <printOptions horizontalCentered="1"/>
  <pageMargins left="0.7874015748031497" right="0.7874015748031497" top="0.5511811023622047" bottom="0.3937007874015748" header="0.5118110236220472" footer="0.35433070866141736"/>
  <pageSetup fitToHeight="1" fitToWidth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workbookViewId="0" topLeftCell="A1">
      <pane xSplit="3" topLeftCell="X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6" width="9.125" style="56" customWidth="1"/>
    <col min="7" max="7" width="11.125" style="56" customWidth="1"/>
    <col min="8" max="16384" width="9.125" style="56" customWidth="1"/>
  </cols>
  <sheetData>
    <row r="1" spans="1:2" ht="12.75">
      <c r="A1" s="56" t="s">
        <v>0</v>
      </c>
      <c r="B1" s="57" t="s">
        <v>189</v>
      </c>
    </row>
    <row r="2" spans="3:31" ht="13.5" thickBot="1">
      <c r="C2" s="56" t="s">
        <v>1</v>
      </c>
      <c r="D2" s="215" t="s">
        <v>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58"/>
    </row>
    <row r="3" spans="4:31" ht="12.75">
      <c r="D3" s="216" t="s">
        <v>56</v>
      </c>
      <c r="E3" s="217"/>
      <c r="F3" s="217"/>
      <c r="G3" s="218"/>
      <c r="H3" s="219" t="s">
        <v>57</v>
      </c>
      <c r="I3" s="220" t="s">
        <v>57</v>
      </c>
      <c r="J3" s="220" t="s">
        <v>57</v>
      </c>
      <c r="K3" s="221"/>
      <c r="L3" s="222" t="s">
        <v>60</v>
      </c>
      <c r="M3" s="223" t="s">
        <v>173</v>
      </c>
      <c r="N3" s="223" t="s">
        <v>173</v>
      </c>
      <c r="O3" s="224"/>
      <c r="P3" s="225" t="s">
        <v>61</v>
      </c>
      <c r="Q3" s="226" t="s">
        <v>61</v>
      </c>
      <c r="R3" s="226" t="s">
        <v>61</v>
      </c>
      <c r="S3" s="227"/>
      <c r="T3" s="228" t="s">
        <v>174</v>
      </c>
      <c r="U3" s="229" t="s">
        <v>175</v>
      </c>
      <c r="V3" s="229" t="s">
        <v>175</v>
      </c>
      <c r="W3" s="230"/>
      <c r="X3" s="231" t="s">
        <v>176</v>
      </c>
      <c r="Y3" s="232" t="s">
        <v>177</v>
      </c>
      <c r="Z3" s="232" t="s">
        <v>177</v>
      </c>
      <c r="AA3" s="232"/>
      <c r="AB3" s="212" t="s">
        <v>178</v>
      </c>
      <c r="AC3" s="213" t="s">
        <v>179</v>
      </c>
      <c r="AD3" s="213" t="s">
        <v>179</v>
      </c>
      <c r="AE3" s="214"/>
    </row>
    <row r="4" spans="3:31" ht="12.75">
      <c r="C4" s="56" t="s">
        <v>2</v>
      </c>
      <c r="D4" s="59" t="s">
        <v>3</v>
      </c>
      <c r="E4" s="60" t="s">
        <v>59</v>
      </c>
      <c r="F4" s="61" t="s">
        <v>58</v>
      </c>
      <c r="G4" s="62" t="s">
        <v>62</v>
      </c>
      <c r="H4" s="63" t="s">
        <v>3</v>
      </c>
      <c r="I4" s="64" t="s">
        <v>59</v>
      </c>
      <c r="J4" s="65" t="s">
        <v>58</v>
      </c>
      <c r="K4" s="66" t="s">
        <v>62</v>
      </c>
      <c r="L4" s="67" t="s">
        <v>3</v>
      </c>
      <c r="M4" s="68" t="s">
        <v>59</v>
      </c>
      <c r="N4" s="69" t="s">
        <v>58</v>
      </c>
      <c r="O4" s="70" t="s">
        <v>62</v>
      </c>
      <c r="P4" s="71" t="s">
        <v>3</v>
      </c>
      <c r="Q4" s="72" t="s">
        <v>59</v>
      </c>
      <c r="R4" s="73" t="s">
        <v>58</v>
      </c>
      <c r="S4" s="74" t="s">
        <v>62</v>
      </c>
      <c r="T4" s="75" t="s">
        <v>3</v>
      </c>
      <c r="U4" s="76" t="s">
        <v>59</v>
      </c>
      <c r="V4" s="77" t="s">
        <v>58</v>
      </c>
      <c r="W4" s="78" t="s">
        <v>62</v>
      </c>
      <c r="X4" s="79" t="s">
        <v>3</v>
      </c>
      <c r="Y4" s="80" t="s">
        <v>59</v>
      </c>
      <c r="Z4" s="81" t="s">
        <v>58</v>
      </c>
      <c r="AA4" s="82" t="s">
        <v>62</v>
      </c>
      <c r="AB4" s="83" t="s">
        <v>3</v>
      </c>
      <c r="AC4" s="84" t="s">
        <v>59</v>
      </c>
      <c r="AD4" s="84" t="s">
        <v>58</v>
      </c>
      <c r="AE4" s="85" t="s">
        <v>62</v>
      </c>
    </row>
    <row r="5" spans="1:31" ht="12.75">
      <c r="A5" s="56" t="s">
        <v>180</v>
      </c>
      <c r="C5" s="56">
        <v>100</v>
      </c>
      <c r="D5" s="59">
        <v>492.3</v>
      </c>
      <c r="E5" s="60">
        <v>40.34</v>
      </c>
      <c r="F5" s="61">
        <v>100</v>
      </c>
      <c r="G5" s="62">
        <v>100</v>
      </c>
      <c r="H5" s="63">
        <v>428.08</v>
      </c>
      <c r="I5" s="64">
        <v>35.08</v>
      </c>
      <c r="J5" s="65">
        <v>100</v>
      </c>
      <c r="K5" s="66">
        <v>100</v>
      </c>
      <c r="L5" s="67">
        <v>294.65</v>
      </c>
      <c r="M5" s="68">
        <v>24.15</v>
      </c>
      <c r="N5" s="69">
        <v>100</v>
      </c>
      <c r="O5" s="70">
        <v>100</v>
      </c>
      <c r="P5" s="71">
        <v>259.1</v>
      </c>
      <c r="Q5" s="72">
        <v>21.23</v>
      </c>
      <c r="R5" s="73">
        <v>100</v>
      </c>
      <c r="S5" s="74">
        <v>100</v>
      </c>
      <c r="T5" s="75">
        <v>246.17</v>
      </c>
      <c r="U5" s="76">
        <v>20.17</v>
      </c>
      <c r="V5" s="77">
        <v>100</v>
      </c>
      <c r="W5" s="78">
        <v>100</v>
      </c>
      <c r="X5" s="79">
        <v>236.74</v>
      </c>
      <c r="Y5" s="80">
        <v>19.4</v>
      </c>
      <c r="Z5" s="81">
        <v>100</v>
      </c>
      <c r="AA5" s="82">
        <v>100</v>
      </c>
      <c r="AB5" s="83">
        <v>125.94</v>
      </c>
      <c r="AC5" s="84">
        <v>10.32</v>
      </c>
      <c r="AD5" s="84">
        <v>100</v>
      </c>
      <c r="AE5" s="85">
        <f aca="true" t="shared" si="0" ref="AE5:AE61">AD5/$C5*100</f>
        <v>100</v>
      </c>
    </row>
    <row r="6" spans="1:31" ht="12.75">
      <c r="A6" s="56" t="s">
        <v>4</v>
      </c>
      <c r="B6" s="56" t="s">
        <v>5</v>
      </c>
      <c r="C6" s="56">
        <v>45.45</v>
      </c>
      <c r="D6" s="59">
        <v>224.89</v>
      </c>
      <c r="E6" s="60">
        <v>40.55</v>
      </c>
      <c r="F6" s="61">
        <v>45.68</v>
      </c>
      <c r="G6" s="62">
        <f>(F6/$C6*100)</f>
        <v>100.50605060506051</v>
      </c>
      <c r="H6" s="63">
        <v>191.25</v>
      </c>
      <c r="I6" s="64">
        <v>34.49</v>
      </c>
      <c r="J6" s="65">
        <v>44.68</v>
      </c>
      <c r="K6" s="66">
        <f>J6/$C6*100</f>
        <v>98.3058305830583</v>
      </c>
      <c r="L6" s="67">
        <v>142.64</v>
      </c>
      <c r="M6" s="68">
        <v>25.72</v>
      </c>
      <c r="N6" s="69">
        <v>48.41</v>
      </c>
      <c r="O6" s="70">
        <f>N6/$C6*100</f>
        <v>106.51265126512651</v>
      </c>
      <c r="P6" s="71">
        <v>121.97</v>
      </c>
      <c r="Q6" s="72">
        <v>21.99</v>
      </c>
      <c r="R6" s="73">
        <v>47.08</v>
      </c>
      <c r="S6" s="74">
        <f>R6/$C6*100</f>
        <v>103.58635863586359</v>
      </c>
      <c r="T6" s="75">
        <v>108.36</v>
      </c>
      <c r="U6" s="76">
        <v>19.54</v>
      </c>
      <c r="V6" s="77">
        <v>44.02</v>
      </c>
      <c r="W6" s="78">
        <f>V6/$C6*100</f>
        <v>96.85368536853686</v>
      </c>
      <c r="X6" s="79">
        <v>121.97</v>
      </c>
      <c r="Y6" s="80">
        <v>21.99</v>
      </c>
      <c r="Z6" s="81">
        <v>51.52</v>
      </c>
      <c r="AA6" s="82">
        <f>Z6/$C6*100</f>
        <v>113.35533553355334</v>
      </c>
      <c r="AB6" s="83">
        <v>66.78</v>
      </c>
      <c r="AC6" s="84">
        <v>12.04</v>
      </c>
      <c r="AD6" s="84">
        <v>53.02</v>
      </c>
      <c r="AE6" s="85">
        <f t="shared" si="0"/>
        <v>116.65566556655666</v>
      </c>
    </row>
    <row r="7" spans="1:31" ht="12.75">
      <c r="A7" s="56" t="s">
        <v>4</v>
      </c>
      <c r="B7" s="56" t="s">
        <v>6</v>
      </c>
      <c r="C7" s="56">
        <v>54.55</v>
      </c>
      <c r="D7" s="59">
        <v>267.41</v>
      </c>
      <c r="E7" s="60">
        <v>40.17</v>
      </c>
      <c r="F7" s="61">
        <v>54.32</v>
      </c>
      <c r="G7" s="62">
        <f aca="true" t="shared" si="1" ref="G7:G61">(F7/$C7*100)</f>
        <v>99.57836846929423</v>
      </c>
      <c r="H7" s="63">
        <v>236.83</v>
      </c>
      <c r="I7" s="64">
        <v>35.58</v>
      </c>
      <c r="J7" s="65">
        <v>55.32</v>
      </c>
      <c r="K7" s="66">
        <f aca="true" t="shared" si="2" ref="K7:K34">J7/$C7*100</f>
        <v>101.4115490375802</v>
      </c>
      <c r="L7" s="67">
        <v>152.01</v>
      </c>
      <c r="M7" s="68">
        <v>22.84</v>
      </c>
      <c r="N7" s="69">
        <v>51.59</v>
      </c>
      <c r="O7" s="70">
        <f aca="true" t="shared" si="3" ref="O7:O61">N7/$C7*100</f>
        <v>94.57378551787352</v>
      </c>
      <c r="P7" s="71">
        <v>137.13</v>
      </c>
      <c r="Q7" s="72">
        <v>20.6</v>
      </c>
      <c r="R7" s="73">
        <v>52.92</v>
      </c>
      <c r="S7" s="74">
        <f aca="true" t="shared" si="4" ref="S7:S61">R7/$C7*100</f>
        <v>97.01191567369388</v>
      </c>
      <c r="T7" s="75">
        <v>137.81</v>
      </c>
      <c r="U7" s="76">
        <v>20.7</v>
      </c>
      <c r="V7" s="77">
        <v>55.98</v>
      </c>
      <c r="W7" s="78">
        <f aca="true" t="shared" si="5" ref="W7:W61">V7/$C7*100</f>
        <v>102.62144821264894</v>
      </c>
      <c r="X7" s="79">
        <v>114.77</v>
      </c>
      <c r="Y7" s="80">
        <v>17.24</v>
      </c>
      <c r="Z7" s="81">
        <v>48.48</v>
      </c>
      <c r="AA7" s="82">
        <f aca="true" t="shared" si="6" ref="AA7:AA61">Z7/$C7*100</f>
        <v>88.87259395050413</v>
      </c>
      <c r="AB7" s="83">
        <v>59.16</v>
      </c>
      <c r="AC7" s="84">
        <v>8.89</v>
      </c>
      <c r="AD7" s="84">
        <v>46.98</v>
      </c>
      <c r="AE7" s="85">
        <f t="shared" si="0"/>
        <v>86.12282309807516</v>
      </c>
    </row>
    <row r="8" spans="1:31" ht="12.75">
      <c r="A8" s="56" t="s">
        <v>7</v>
      </c>
      <c r="B8" s="56" t="s">
        <v>8</v>
      </c>
      <c r="C8" s="56">
        <v>6.98</v>
      </c>
      <c r="D8" s="59">
        <v>10.38</v>
      </c>
      <c r="E8" s="60">
        <v>11.9</v>
      </c>
      <c r="F8" s="61">
        <v>2.11</v>
      </c>
      <c r="G8" s="62">
        <f t="shared" si="1"/>
        <v>30.229226361031515</v>
      </c>
      <c r="H8" s="63">
        <v>8.65</v>
      </c>
      <c r="I8" s="64">
        <v>9.91</v>
      </c>
      <c r="J8" s="65">
        <v>2.02</v>
      </c>
      <c r="K8" s="66">
        <f t="shared" si="2"/>
        <v>28.939828080229223</v>
      </c>
      <c r="L8" s="67">
        <v>3.32</v>
      </c>
      <c r="M8" s="68">
        <v>3.8</v>
      </c>
      <c r="N8" s="69">
        <v>1.13</v>
      </c>
      <c r="O8" s="70">
        <f t="shared" si="3"/>
        <v>16.189111747851</v>
      </c>
      <c r="P8" s="71">
        <v>9.44</v>
      </c>
      <c r="Q8" s="72">
        <v>10.82</v>
      </c>
      <c r="R8" s="73">
        <v>3.65</v>
      </c>
      <c r="S8" s="74">
        <f t="shared" si="4"/>
        <v>52.29226361031518</v>
      </c>
      <c r="T8" s="75">
        <v>14.2</v>
      </c>
      <c r="U8" s="76">
        <v>16.28</v>
      </c>
      <c r="V8" s="77">
        <v>5.77</v>
      </c>
      <c r="W8" s="78">
        <f t="shared" si="5"/>
        <v>82.66475644699139</v>
      </c>
      <c r="X8" s="79">
        <v>8.46</v>
      </c>
      <c r="Y8" s="80">
        <v>9.69</v>
      </c>
      <c r="Z8" s="81">
        <v>3.57</v>
      </c>
      <c r="AA8" s="82">
        <f t="shared" si="6"/>
        <v>51.146131805157594</v>
      </c>
      <c r="AB8" s="83">
        <v>2.2</v>
      </c>
      <c r="AC8" s="84">
        <v>2.52</v>
      </c>
      <c r="AD8" s="84">
        <v>1.75</v>
      </c>
      <c r="AE8" s="85">
        <f t="shared" si="0"/>
        <v>25.07163323782235</v>
      </c>
    </row>
    <row r="9" spans="1:31" ht="12.75">
      <c r="A9" s="56" t="s">
        <v>7</v>
      </c>
      <c r="B9" s="108" t="s">
        <v>190</v>
      </c>
      <c r="C9" s="56">
        <v>6.82</v>
      </c>
      <c r="D9" s="59">
        <v>20.38</v>
      </c>
      <c r="E9" s="60">
        <v>24.68</v>
      </c>
      <c r="F9" s="61">
        <v>4.14</v>
      </c>
      <c r="G9" s="62">
        <f t="shared" si="1"/>
        <v>60.703812316715535</v>
      </c>
      <c r="H9" s="63">
        <v>14.65</v>
      </c>
      <c r="I9" s="64">
        <v>17.74</v>
      </c>
      <c r="J9" s="65">
        <v>3.42</v>
      </c>
      <c r="K9" s="66">
        <f t="shared" si="2"/>
        <v>50.146627565982406</v>
      </c>
      <c r="L9" s="67">
        <v>9.05</v>
      </c>
      <c r="M9" s="68">
        <v>10.96</v>
      </c>
      <c r="N9" s="69">
        <v>3.07</v>
      </c>
      <c r="O9" s="70">
        <f t="shared" si="3"/>
        <v>45.014662756598234</v>
      </c>
      <c r="P9" s="71">
        <v>12.15</v>
      </c>
      <c r="Q9" s="72">
        <v>14.72</v>
      </c>
      <c r="R9" s="73">
        <v>4.69</v>
      </c>
      <c r="S9" s="74">
        <f t="shared" si="4"/>
        <v>68.76832844574781</v>
      </c>
      <c r="T9" s="75">
        <v>19.56</v>
      </c>
      <c r="U9" s="76">
        <v>23.68</v>
      </c>
      <c r="V9" s="77">
        <v>7.94</v>
      </c>
      <c r="W9" s="78">
        <f t="shared" si="5"/>
        <v>116.42228739002934</v>
      </c>
      <c r="X9" s="79">
        <v>12.07</v>
      </c>
      <c r="Y9" s="80">
        <v>14.61</v>
      </c>
      <c r="Z9" s="81">
        <v>5.1</v>
      </c>
      <c r="AA9" s="82">
        <f t="shared" si="6"/>
        <v>74.78005865102638</v>
      </c>
      <c r="AB9" s="83">
        <v>4.48</v>
      </c>
      <c r="AC9" s="84">
        <v>5.43</v>
      </c>
      <c r="AD9" s="84">
        <v>3.56</v>
      </c>
      <c r="AE9" s="85">
        <f t="shared" si="0"/>
        <v>52.19941348973607</v>
      </c>
    </row>
    <row r="10" spans="1:31" ht="12.75">
      <c r="A10" s="56" t="s">
        <v>7</v>
      </c>
      <c r="B10" s="56" t="s">
        <v>9</v>
      </c>
      <c r="C10" s="56">
        <v>16.65</v>
      </c>
      <c r="D10" s="59">
        <v>63.34</v>
      </c>
      <c r="E10" s="60">
        <v>31.41</v>
      </c>
      <c r="F10" s="61">
        <v>12.87</v>
      </c>
      <c r="G10" s="62">
        <f t="shared" si="1"/>
        <v>77.29729729729729</v>
      </c>
      <c r="H10" s="63">
        <v>46.71</v>
      </c>
      <c r="I10" s="64">
        <v>23.16</v>
      </c>
      <c r="J10" s="65">
        <v>10.91</v>
      </c>
      <c r="K10" s="66">
        <f t="shared" si="2"/>
        <v>65.52552552552552</v>
      </c>
      <c r="L10" s="67">
        <v>27.24</v>
      </c>
      <c r="M10" s="68">
        <v>13.51</v>
      </c>
      <c r="N10" s="69">
        <v>9.25</v>
      </c>
      <c r="O10" s="70">
        <f t="shared" si="3"/>
        <v>55.55555555555556</v>
      </c>
      <c r="P10" s="71">
        <v>38.06</v>
      </c>
      <c r="Q10" s="72">
        <v>18.87</v>
      </c>
      <c r="R10" s="73">
        <v>14.69</v>
      </c>
      <c r="S10" s="74">
        <f t="shared" si="4"/>
        <v>88.22822822822823</v>
      </c>
      <c r="T10" s="75">
        <v>51.88</v>
      </c>
      <c r="U10" s="76">
        <v>25.73</v>
      </c>
      <c r="V10" s="77">
        <v>21.07</v>
      </c>
      <c r="W10" s="78">
        <f t="shared" si="5"/>
        <v>126.54654654654655</v>
      </c>
      <c r="X10" s="79">
        <v>39.9</v>
      </c>
      <c r="Y10" s="80">
        <v>19.79</v>
      </c>
      <c r="Z10" s="81">
        <v>16.85</v>
      </c>
      <c r="AA10" s="82">
        <f t="shared" si="6"/>
        <v>101.20120120120121</v>
      </c>
      <c r="AB10" s="83">
        <v>13.23</v>
      </c>
      <c r="AC10" s="84">
        <v>6.56</v>
      </c>
      <c r="AD10" s="84">
        <v>10.5</v>
      </c>
      <c r="AE10" s="85">
        <f t="shared" si="0"/>
        <v>63.063063063063076</v>
      </c>
    </row>
    <row r="11" spans="1:31" ht="12.75">
      <c r="A11" s="56" t="s">
        <v>7</v>
      </c>
      <c r="B11" s="56" t="s">
        <v>10</v>
      </c>
      <c r="C11" s="56">
        <v>23.16</v>
      </c>
      <c r="D11" s="59">
        <v>93.62</v>
      </c>
      <c r="E11" s="60">
        <v>33.17</v>
      </c>
      <c r="F11" s="61">
        <v>19.02</v>
      </c>
      <c r="G11" s="62">
        <f t="shared" si="1"/>
        <v>82.12435233160622</v>
      </c>
      <c r="H11" s="63">
        <v>85.85</v>
      </c>
      <c r="I11" s="64">
        <v>30.41</v>
      </c>
      <c r="J11" s="65">
        <v>20.05</v>
      </c>
      <c r="K11" s="66">
        <f t="shared" si="2"/>
        <v>86.57167530224525</v>
      </c>
      <c r="L11" s="67">
        <v>58.44</v>
      </c>
      <c r="M11" s="68">
        <v>20.7</v>
      </c>
      <c r="N11" s="69">
        <v>19.83</v>
      </c>
      <c r="O11" s="70">
        <f t="shared" si="3"/>
        <v>85.62176165803108</v>
      </c>
      <c r="P11" s="71">
        <v>66.86</v>
      </c>
      <c r="Q11" s="72">
        <v>23.68</v>
      </c>
      <c r="R11" s="73">
        <v>25.8</v>
      </c>
      <c r="S11" s="74">
        <f t="shared" si="4"/>
        <v>111.39896373056995</v>
      </c>
      <c r="T11" s="75">
        <v>53.31</v>
      </c>
      <c r="U11" s="76">
        <v>18.89</v>
      </c>
      <c r="V11" s="77">
        <v>21.66</v>
      </c>
      <c r="W11" s="78">
        <f t="shared" si="5"/>
        <v>93.52331606217616</v>
      </c>
      <c r="X11" s="79">
        <v>51.72</v>
      </c>
      <c r="Y11" s="80">
        <v>18.32</v>
      </c>
      <c r="Z11" s="81">
        <v>21.84</v>
      </c>
      <c r="AA11" s="82">
        <f t="shared" si="6"/>
        <v>94.30051813471503</v>
      </c>
      <c r="AB11" s="83">
        <v>27.58</v>
      </c>
      <c r="AC11" s="84">
        <v>9.77</v>
      </c>
      <c r="AD11" s="84">
        <v>21.9</v>
      </c>
      <c r="AE11" s="85">
        <f t="shared" si="0"/>
        <v>94.55958549222797</v>
      </c>
    </row>
    <row r="12" spans="1:31" ht="12.75">
      <c r="A12" s="56" t="s">
        <v>7</v>
      </c>
      <c r="B12" s="56" t="s">
        <v>11</v>
      </c>
      <c r="C12" s="56">
        <v>24.13</v>
      </c>
      <c r="D12" s="59">
        <v>145.53</v>
      </c>
      <c r="E12" s="60">
        <v>49.38</v>
      </c>
      <c r="F12" s="61">
        <v>29.56</v>
      </c>
      <c r="G12" s="62">
        <f t="shared" si="1"/>
        <v>122.50310816411107</v>
      </c>
      <c r="H12" s="63">
        <v>129.07</v>
      </c>
      <c r="I12" s="64">
        <v>43.79</v>
      </c>
      <c r="J12" s="65">
        <v>30.15</v>
      </c>
      <c r="K12" s="66">
        <f t="shared" si="2"/>
        <v>124.94819726481559</v>
      </c>
      <c r="L12" s="67">
        <v>97.87</v>
      </c>
      <c r="M12" s="68">
        <v>33.2</v>
      </c>
      <c r="N12" s="69">
        <v>33.22</v>
      </c>
      <c r="O12" s="70">
        <f t="shared" si="3"/>
        <v>137.67094902610856</v>
      </c>
      <c r="P12" s="71">
        <v>69.85</v>
      </c>
      <c r="Q12" s="72">
        <v>23.7</v>
      </c>
      <c r="R12" s="73">
        <v>26.96</v>
      </c>
      <c r="S12" s="74">
        <f t="shared" si="4"/>
        <v>111.72813924575217</v>
      </c>
      <c r="T12" s="75">
        <v>60.78</v>
      </c>
      <c r="U12" s="76">
        <v>20.62</v>
      </c>
      <c r="V12" s="77">
        <v>24.69</v>
      </c>
      <c r="W12" s="78">
        <f t="shared" si="5"/>
        <v>102.32076253626192</v>
      </c>
      <c r="X12" s="79">
        <v>64.74</v>
      </c>
      <c r="Y12" s="80">
        <v>21.96</v>
      </c>
      <c r="Z12" s="81">
        <v>27.34</v>
      </c>
      <c r="AA12" s="82">
        <f t="shared" si="6"/>
        <v>113.30294239535847</v>
      </c>
      <c r="AB12" s="83">
        <v>42.66</v>
      </c>
      <c r="AC12" s="84">
        <v>14.47</v>
      </c>
      <c r="AD12" s="84">
        <v>33.87</v>
      </c>
      <c r="AE12" s="85">
        <f t="shared" si="0"/>
        <v>140.3646912556983</v>
      </c>
    </row>
    <row r="13" spans="1:31" ht="12.75">
      <c r="A13" s="56" t="s">
        <v>7</v>
      </c>
      <c r="B13" s="56" t="s">
        <v>12</v>
      </c>
      <c r="C13" s="56">
        <v>10.53</v>
      </c>
      <c r="D13" s="59">
        <v>68.07</v>
      </c>
      <c r="E13" s="60">
        <v>52.97</v>
      </c>
      <c r="F13" s="61">
        <v>13.83</v>
      </c>
      <c r="G13" s="62">
        <f t="shared" si="1"/>
        <v>131.33903133903135</v>
      </c>
      <c r="H13" s="63">
        <v>64.6</v>
      </c>
      <c r="I13" s="64">
        <v>50.26</v>
      </c>
      <c r="J13" s="65">
        <v>15.09</v>
      </c>
      <c r="K13" s="66">
        <f t="shared" si="2"/>
        <v>143.30484330484333</v>
      </c>
      <c r="L13" s="67">
        <v>39.88</v>
      </c>
      <c r="M13" s="68">
        <v>31.03</v>
      </c>
      <c r="N13" s="69">
        <v>13.53</v>
      </c>
      <c r="O13" s="70">
        <f t="shared" si="3"/>
        <v>128.4900284900285</v>
      </c>
      <c r="P13" s="71">
        <v>25.5</v>
      </c>
      <c r="Q13" s="72">
        <v>19.84</v>
      </c>
      <c r="R13" s="73">
        <v>9.84</v>
      </c>
      <c r="S13" s="74">
        <f t="shared" si="4"/>
        <v>93.44729344729346</v>
      </c>
      <c r="T13" s="75">
        <v>23.02</v>
      </c>
      <c r="U13" s="76">
        <v>17.91</v>
      </c>
      <c r="V13" s="77">
        <v>9.35</v>
      </c>
      <c r="W13" s="78">
        <f t="shared" si="5"/>
        <v>88.79392212725547</v>
      </c>
      <c r="X13" s="79">
        <v>29.29</v>
      </c>
      <c r="Y13" s="80">
        <v>22.79</v>
      </c>
      <c r="Z13" s="81">
        <v>12.37</v>
      </c>
      <c r="AA13" s="82">
        <f t="shared" si="6"/>
        <v>117.4738841405508</v>
      </c>
      <c r="AB13" s="83">
        <v>17.54</v>
      </c>
      <c r="AC13" s="84">
        <v>13.65</v>
      </c>
      <c r="AD13" s="84">
        <v>13.93</v>
      </c>
      <c r="AE13" s="85">
        <f t="shared" si="0"/>
        <v>132.28869895536565</v>
      </c>
    </row>
    <row r="14" spans="1:31" ht="12.75">
      <c r="A14" s="56" t="s">
        <v>7</v>
      </c>
      <c r="B14" s="56" t="s">
        <v>13</v>
      </c>
      <c r="C14" s="56">
        <v>11.74</v>
      </c>
      <c r="D14" s="59">
        <v>90.96</v>
      </c>
      <c r="E14" s="60">
        <v>63.52</v>
      </c>
      <c r="F14" s="61">
        <v>18.48</v>
      </c>
      <c r="G14" s="62">
        <f t="shared" si="1"/>
        <v>157.41056218057923</v>
      </c>
      <c r="H14" s="63">
        <v>78.55</v>
      </c>
      <c r="I14" s="64">
        <v>54.85</v>
      </c>
      <c r="J14" s="65">
        <v>18.35</v>
      </c>
      <c r="K14" s="66">
        <f t="shared" si="2"/>
        <v>156.30323679727428</v>
      </c>
      <c r="L14" s="67">
        <v>58.85</v>
      </c>
      <c r="M14" s="68">
        <v>41.09</v>
      </c>
      <c r="N14" s="69">
        <v>19.97</v>
      </c>
      <c r="O14" s="70">
        <f t="shared" si="3"/>
        <v>170.1022146507666</v>
      </c>
      <c r="P14" s="71">
        <v>37.24</v>
      </c>
      <c r="Q14" s="72">
        <v>26</v>
      </c>
      <c r="R14" s="73">
        <v>14.37</v>
      </c>
      <c r="S14" s="74">
        <f t="shared" si="4"/>
        <v>122.40204429301534</v>
      </c>
      <c r="T14" s="75">
        <v>23.42</v>
      </c>
      <c r="U14" s="76">
        <v>16.35</v>
      </c>
      <c r="V14" s="77">
        <v>9.51</v>
      </c>
      <c r="W14" s="78">
        <f t="shared" si="5"/>
        <v>81.00511073253833</v>
      </c>
      <c r="X14" s="79">
        <v>30.58</v>
      </c>
      <c r="Y14" s="80">
        <v>21.35</v>
      </c>
      <c r="Z14" s="81">
        <v>12.92</v>
      </c>
      <c r="AA14" s="82">
        <f t="shared" si="6"/>
        <v>110.0511073253833</v>
      </c>
      <c r="AB14" s="83">
        <v>18.25</v>
      </c>
      <c r="AC14" s="84">
        <v>12.74</v>
      </c>
      <c r="AD14" s="84">
        <v>14.49</v>
      </c>
      <c r="AE14" s="85">
        <f t="shared" si="0"/>
        <v>123.42419080068143</v>
      </c>
    </row>
    <row r="15" spans="1:31" ht="12.75">
      <c r="A15" s="56" t="s">
        <v>14</v>
      </c>
      <c r="B15" s="56" t="s">
        <v>15</v>
      </c>
      <c r="C15" s="56">
        <v>26.21</v>
      </c>
      <c r="D15" s="59">
        <v>92.7</v>
      </c>
      <c r="E15" s="60">
        <v>28.97</v>
      </c>
      <c r="F15" s="61">
        <v>18.83</v>
      </c>
      <c r="G15" s="62">
        <f t="shared" si="1"/>
        <v>71.84280808851582</v>
      </c>
      <c r="H15" s="63">
        <v>73.78</v>
      </c>
      <c r="I15" s="64">
        <v>23.06</v>
      </c>
      <c r="J15" s="65">
        <v>17.23</v>
      </c>
      <c r="K15" s="66">
        <f t="shared" si="2"/>
        <v>65.73826783670354</v>
      </c>
      <c r="L15" s="67">
        <v>44.83</v>
      </c>
      <c r="M15" s="68">
        <v>14.01</v>
      </c>
      <c r="N15" s="69">
        <v>15.22</v>
      </c>
      <c r="O15" s="70">
        <f t="shared" si="3"/>
        <v>58.06943914536436</v>
      </c>
      <c r="P15" s="71">
        <v>54.28</v>
      </c>
      <c r="Q15" s="72">
        <v>16.96</v>
      </c>
      <c r="R15" s="73">
        <v>20.95</v>
      </c>
      <c r="S15" s="74">
        <f t="shared" si="4"/>
        <v>79.93132392216711</v>
      </c>
      <c r="T15" s="75">
        <v>73.24</v>
      </c>
      <c r="U15" s="76">
        <v>22.89</v>
      </c>
      <c r="V15" s="77">
        <v>29.75</v>
      </c>
      <c r="W15" s="78">
        <f t="shared" si="5"/>
        <v>113.50629530713468</v>
      </c>
      <c r="X15" s="79">
        <v>53.62</v>
      </c>
      <c r="Y15" s="80">
        <v>16.76</v>
      </c>
      <c r="Z15" s="81">
        <v>22.65</v>
      </c>
      <c r="AA15" s="82">
        <f t="shared" si="6"/>
        <v>86.41739793971766</v>
      </c>
      <c r="AB15" s="83">
        <v>16.44</v>
      </c>
      <c r="AC15" s="84">
        <v>5.14</v>
      </c>
      <c r="AD15" s="84">
        <v>13.05</v>
      </c>
      <c r="AE15" s="85">
        <f t="shared" si="0"/>
        <v>49.79015642884395</v>
      </c>
    </row>
    <row r="16" spans="1:31" ht="12.75">
      <c r="A16" s="56" t="s">
        <v>14</v>
      </c>
      <c r="B16" s="56" t="s">
        <v>16</v>
      </c>
      <c r="C16" s="56">
        <v>60.62</v>
      </c>
      <c r="D16" s="59">
        <v>331.75</v>
      </c>
      <c r="E16" s="60">
        <v>44.86</v>
      </c>
      <c r="F16" s="61">
        <v>67.39</v>
      </c>
      <c r="G16" s="62">
        <f t="shared" si="1"/>
        <v>111.16793137578358</v>
      </c>
      <c r="H16" s="63">
        <v>295.25</v>
      </c>
      <c r="I16" s="64">
        <v>39.92</v>
      </c>
      <c r="J16" s="65">
        <v>68.97</v>
      </c>
      <c r="K16" s="66">
        <f t="shared" si="2"/>
        <v>113.77433190366216</v>
      </c>
      <c r="L16" s="67">
        <v>197.48</v>
      </c>
      <c r="M16" s="68">
        <v>26.7</v>
      </c>
      <c r="N16" s="69">
        <v>67.02</v>
      </c>
      <c r="O16" s="70">
        <f t="shared" si="3"/>
        <v>110.55757175849554</v>
      </c>
      <c r="P16" s="71">
        <v>171.94</v>
      </c>
      <c r="Q16" s="72">
        <v>23.25</v>
      </c>
      <c r="R16" s="73">
        <v>66.36</v>
      </c>
      <c r="S16" s="74">
        <f t="shared" si="4"/>
        <v>109.46882217090071</v>
      </c>
      <c r="T16" s="75">
        <v>154.52</v>
      </c>
      <c r="U16" s="76">
        <v>20.89</v>
      </c>
      <c r="V16" s="77">
        <v>62.77</v>
      </c>
      <c r="W16" s="78">
        <f t="shared" si="5"/>
        <v>103.54668426261962</v>
      </c>
      <c r="X16" s="79">
        <v>161.25</v>
      </c>
      <c r="Y16" s="80">
        <v>21.81</v>
      </c>
      <c r="Z16" s="81">
        <v>68.11</v>
      </c>
      <c r="AA16" s="82">
        <f t="shared" si="6"/>
        <v>112.35565819861432</v>
      </c>
      <c r="AB16" s="83">
        <v>97.99</v>
      </c>
      <c r="AC16" s="84">
        <v>13.25</v>
      </c>
      <c r="AD16" s="84">
        <v>77.81</v>
      </c>
      <c r="AE16" s="85">
        <f t="shared" si="0"/>
        <v>128.35697789508413</v>
      </c>
    </row>
    <row r="17" spans="1:31" ht="12.75">
      <c r="A17" s="56" t="s">
        <v>14</v>
      </c>
      <c r="B17" s="56" t="s">
        <v>17</v>
      </c>
      <c r="C17" s="56">
        <v>13.17</v>
      </c>
      <c r="D17" s="59">
        <v>67.84</v>
      </c>
      <c r="E17" s="60">
        <v>42.21</v>
      </c>
      <c r="F17" s="61">
        <v>13.78</v>
      </c>
      <c r="G17" s="62">
        <f t="shared" si="1"/>
        <v>104.63173880030372</v>
      </c>
      <c r="H17" s="63">
        <v>59.06</v>
      </c>
      <c r="I17" s="64">
        <v>36.74</v>
      </c>
      <c r="J17" s="65">
        <v>13.8</v>
      </c>
      <c r="K17" s="66">
        <f t="shared" si="2"/>
        <v>104.78359908883827</v>
      </c>
      <c r="L17" s="67">
        <v>52.33</v>
      </c>
      <c r="M17" s="68">
        <v>32.56</v>
      </c>
      <c r="N17" s="69">
        <v>17.76</v>
      </c>
      <c r="O17" s="70">
        <f t="shared" si="3"/>
        <v>134.85193621867884</v>
      </c>
      <c r="P17" s="71">
        <v>32.88</v>
      </c>
      <c r="Q17" s="72">
        <v>20.45</v>
      </c>
      <c r="R17" s="73">
        <v>12.69</v>
      </c>
      <c r="S17" s="74">
        <f t="shared" si="4"/>
        <v>96.35535307517084</v>
      </c>
      <c r="T17" s="75">
        <v>18.41</v>
      </c>
      <c r="U17" s="76">
        <v>11.45</v>
      </c>
      <c r="V17" s="77">
        <v>7.48</v>
      </c>
      <c r="W17" s="78">
        <f t="shared" si="5"/>
        <v>56.79574791192103</v>
      </c>
      <c r="X17" s="79">
        <v>21.87</v>
      </c>
      <c r="Y17" s="80">
        <v>13.61</v>
      </c>
      <c r="Z17" s="81">
        <v>9.24</v>
      </c>
      <c r="AA17" s="82">
        <f t="shared" si="6"/>
        <v>70.15945330296127</v>
      </c>
      <c r="AB17" s="83">
        <v>11.52</v>
      </c>
      <c r="AC17" s="84">
        <v>7.16</v>
      </c>
      <c r="AD17" s="84">
        <v>9.15</v>
      </c>
      <c r="AE17" s="85">
        <f t="shared" si="0"/>
        <v>69.47608200455582</v>
      </c>
    </row>
    <row r="18" spans="1:31" ht="12.75">
      <c r="A18" s="56" t="s">
        <v>18</v>
      </c>
      <c r="B18" s="56" t="s">
        <v>19</v>
      </c>
      <c r="C18" s="56">
        <v>40.1</v>
      </c>
      <c r="D18" s="59">
        <v>208.91</v>
      </c>
      <c r="E18" s="60">
        <v>42.95</v>
      </c>
      <c r="F18" s="61">
        <v>42.44</v>
      </c>
      <c r="G18" s="62">
        <f t="shared" si="1"/>
        <v>105.83541147132169</v>
      </c>
      <c r="H18" s="63">
        <v>191.61</v>
      </c>
      <c r="I18" s="64">
        <v>39.39</v>
      </c>
      <c r="J18" s="65">
        <v>44.76</v>
      </c>
      <c r="K18" s="66">
        <f t="shared" si="2"/>
        <v>111.62094763092267</v>
      </c>
      <c r="L18" s="67">
        <v>136.85</v>
      </c>
      <c r="M18" s="68">
        <v>28.14</v>
      </c>
      <c r="N18" s="69">
        <v>46.45</v>
      </c>
      <c r="O18" s="70">
        <f t="shared" si="3"/>
        <v>115.8354114713217</v>
      </c>
      <c r="P18" s="71">
        <v>109.39</v>
      </c>
      <c r="Q18" s="72">
        <v>22.49</v>
      </c>
      <c r="R18" s="73">
        <v>42.22</v>
      </c>
      <c r="S18" s="74">
        <f t="shared" si="4"/>
        <v>105.286783042394</v>
      </c>
      <c r="T18" s="75">
        <v>91.69</v>
      </c>
      <c r="U18" s="76">
        <v>18.85</v>
      </c>
      <c r="V18" s="77">
        <v>37.25</v>
      </c>
      <c r="W18" s="78">
        <f t="shared" si="5"/>
        <v>92.89276807980049</v>
      </c>
      <c r="X18" s="79">
        <v>97.33</v>
      </c>
      <c r="Y18" s="80">
        <v>20.01</v>
      </c>
      <c r="Z18" s="81">
        <v>41.11</v>
      </c>
      <c r="AA18" s="82">
        <f t="shared" si="6"/>
        <v>102.51870324189525</v>
      </c>
      <c r="AB18" s="83">
        <v>55.56</v>
      </c>
      <c r="AC18" s="84">
        <v>11.42</v>
      </c>
      <c r="AD18" s="84">
        <v>44.12</v>
      </c>
      <c r="AE18" s="85">
        <f t="shared" si="0"/>
        <v>110.02493765586034</v>
      </c>
    </row>
    <row r="19" spans="1:31" ht="12.75">
      <c r="A19" s="56" t="s">
        <v>18</v>
      </c>
      <c r="B19" s="56" t="s">
        <v>20</v>
      </c>
      <c r="C19" s="56">
        <v>8.4</v>
      </c>
      <c r="D19" s="59">
        <v>40.13</v>
      </c>
      <c r="E19" s="60">
        <v>40.1</v>
      </c>
      <c r="F19" s="61">
        <v>8.15</v>
      </c>
      <c r="G19" s="62">
        <f t="shared" si="1"/>
        <v>97.02380952380952</v>
      </c>
      <c r="H19" s="63">
        <v>35.29</v>
      </c>
      <c r="I19" s="64">
        <v>35.26</v>
      </c>
      <c r="J19" s="65">
        <v>8.24</v>
      </c>
      <c r="K19" s="66">
        <f t="shared" si="2"/>
        <v>98.09523809523809</v>
      </c>
      <c r="L19" s="67">
        <v>25.5</v>
      </c>
      <c r="M19" s="68">
        <v>25.48</v>
      </c>
      <c r="N19" s="69">
        <v>8.65</v>
      </c>
      <c r="O19" s="70">
        <f t="shared" si="3"/>
        <v>102.97619047619047</v>
      </c>
      <c r="P19" s="71">
        <v>22.33</v>
      </c>
      <c r="Q19" s="72">
        <v>22.32</v>
      </c>
      <c r="R19" s="73">
        <v>8.62</v>
      </c>
      <c r="S19" s="74">
        <f t="shared" si="4"/>
        <v>102.6190476190476</v>
      </c>
      <c r="T19" s="75">
        <v>20.53</v>
      </c>
      <c r="U19" s="76">
        <v>20.52</v>
      </c>
      <c r="V19" s="77">
        <v>8.34</v>
      </c>
      <c r="W19" s="78">
        <f t="shared" si="5"/>
        <v>99.28571428571428</v>
      </c>
      <c r="X19" s="79">
        <v>20.08</v>
      </c>
      <c r="Y19" s="80">
        <v>20.07</v>
      </c>
      <c r="Z19" s="81">
        <v>8.48</v>
      </c>
      <c r="AA19" s="82">
        <f t="shared" si="6"/>
        <v>100.95238095238095</v>
      </c>
      <c r="AB19" s="83">
        <v>13.95</v>
      </c>
      <c r="AC19" s="84">
        <v>13.94</v>
      </c>
      <c r="AD19" s="84">
        <v>11.08</v>
      </c>
      <c r="AE19" s="85">
        <f t="shared" si="0"/>
        <v>131.9047619047619</v>
      </c>
    </row>
    <row r="20" spans="1:31" ht="12.75">
      <c r="A20" s="56" t="s">
        <v>18</v>
      </c>
      <c r="B20" s="56" t="s">
        <v>21</v>
      </c>
      <c r="C20" s="56">
        <v>51.5</v>
      </c>
      <c r="D20" s="59">
        <v>243.26</v>
      </c>
      <c r="E20" s="60">
        <v>38.38</v>
      </c>
      <c r="F20" s="61">
        <v>49.41</v>
      </c>
      <c r="G20" s="62">
        <f t="shared" si="1"/>
        <v>95.94174757281553</v>
      </c>
      <c r="H20" s="63">
        <v>201.18</v>
      </c>
      <c r="I20" s="64">
        <v>31.74</v>
      </c>
      <c r="J20" s="65">
        <v>47</v>
      </c>
      <c r="K20" s="66">
        <f t="shared" si="2"/>
        <v>91.2621359223301</v>
      </c>
      <c r="L20" s="67">
        <v>132.29</v>
      </c>
      <c r="M20" s="68">
        <v>20.87</v>
      </c>
      <c r="N20" s="69">
        <v>44.9</v>
      </c>
      <c r="O20" s="70">
        <f t="shared" si="3"/>
        <v>87.18446601941747</v>
      </c>
      <c r="P20" s="71">
        <v>127.37</v>
      </c>
      <c r="Q20" s="72">
        <v>20.1</v>
      </c>
      <c r="R20" s="73">
        <v>49.16</v>
      </c>
      <c r="S20" s="74">
        <f t="shared" si="4"/>
        <v>95.45631067961165</v>
      </c>
      <c r="T20" s="75">
        <v>133.95</v>
      </c>
      <c r="U20" s="76">
        <v>21.14</v>
      </c>
      <c r="V20" s="77">
        <v>54.41</v>
      </c>
      <c r="W20" s="78">
        <f t="shared" si="5"/>
        <v>105.65048543689319</v>
      </c>
      <c r="X20" s="79">
        <v>119.33</v>
      </c>
      <c r="Y20" s="80">
        <v>18.83</v>
      </c>
      <c r="Z20" s="81">
        <v>50.4</v>
      </c>
      <c r="AA20" s="82">
        <f t="shared" si="6"/>
        <v>97.86407766990291</v>
      </c>
      <c r="AB20" s="83">
        <v>56.43</v>
      </c>
      <c r="AC20" s="84">
        <v>8.9</v>
      </c>
      <c r="AD20" s="84">
        <v>44.8</v>
      </c>
      <c r="AE20" s="85">
        <f t="shared" si="0"/>
        <v>86.99029126213593</v>
      </c>
    </row>
    <row r="21" spans="1:31" ht="12.75">
      <c r="A21" s="56" t="s">
        <v>22</v>
      </c>
      <c r="B21" s="56" t="s">
        <v>23</v>
      </c>
      <c r="C21" s="56">
        <v>1.96</v>
      </c>
      <c r="D21" s="59">
        <v>5.52</v>
      </c>
      <c r="E21" s="60">
        <v>24.93</v>
      </c>
      <c r="F21" s="61">
        <v>1.12</v>
      </c>
      <c r="G21" s="62">
        <f t="shared" si="1"/>
        <v>57.14285714285715</v>
      </c>
      <c r="H21" s="63">
        <v>11.43</v>
      </c>
      <c r="I21" s="64">
        <v>51.63</v>
      </c>
      <c r="J21" s="65">
        <v>2.67</v>
      </c>
      <c r="K21" s="66">
        <f t="shared" si="2"/>
        <v>136.22448979591837</v>
      </c>
      <c r="L21" s="67">
        <v>9.09</v>
      </c>
      <c r="M21" s="68">
        <v>41.08</v>
      </c>
      <c r="N21" s="69">
        <v>3.09</v>
      </c>
      <c r="O21" s="70">
        <f t="shared" si="3"/>
        <v>157.6530612244898</v>
      </c>
      <c r="P21" s="71">
        <v>2.15</v>
      </c>
      <c r="Q21" s="72">
        <v>9.7</v>
      </c>
      <c r="R21" s="73">
        <v>0.83</v>
      </c>
      <c r="S21" s="74">
        <f t="shared" si="4"/>
        <v>42.3469387755102</v>
      </c>
      <c r="T21" s="75">
        <v>1.92</v>
      </c>
      <c r="U21" s="76">
        <v>8.69</v>
      </c>
      <c r="V21" s="77">
        <v>0.78</v>
      </c>
      <c r="W21" s="78">
        <f t="shared" si="5"/>
        <v>39.795918367346935</v>
      </c>
      <c r="X21" s="79">
        <v>0.79</v>
      </c>
      <c r="Y21" s="80">
        <v>3.56</v>
      </c>
      <c r="Z21" s="81">
        <v>0.33</v>
      </c>
      <c r="AA21" s="82">
        <f t="shared" si="6"/>
        <v>16.836734693877553</v>
      </c>
      <c r="AB21" s="83">
        <v>1.48</v>
      </c>
      <c r="AC21" s="84">
        <v>6.69</v>
      </c>
      <c r="AD21" s="84">
        <v>1.17</v>
      </c>
      <c r="AE21" s="85">
        <f t="shared" si="0"/>
        <v>59.6938775510204</v>
      </c>
    </row>
    <row r="22" spans="1:31" ht="12.75">
      <c r="A22" s="56" t="s">
        <v>22</v>
      </c>
      <c r="B22" s="56" t="s">
        <v>24</v>
      </c>
      <c r="C22" s="56">
        <v>1.24</v>
      </c>
      <c r="D22" s="59">
        <v>7.29</v>
      </c>
      <c r="E22" s="60">
        <v>46.35</v>
      </c>
      <c r="F22" s="61">
        <v>1.48</v>
      </c>
      <c r="G22" s="62">
        <f t="shared" si="1"/>
        <v>119.35483870967742</v>
      </c>
      <c r="H22" s="63">
        <v>5.24</v>
      </c>
      <c r="I22" s="64">
        <v>33.29</v>
      </c>
      <c r="J22" s="65">
        <v>1.22</v>
      </c>
      <c r="K22" s="66">
        <f t="shared" si="2"/>
        <v>98.38709677419355</v>
      </c>
      <c r="L22" s="67">
        <v>5.66</v>
      </c>
      <c r="M22" s="68">
        <v>36.01</v>
      </c>
      <c r="N22" s="69">
        <v>1.92</v>
      </c>
      <c r="O22" s="70">
        <f t="shared" si="3"/>
        <v>154.83870967741936</v>
      </c>
      <c r="P22" s="71">
        <v>5.83</v>
      </c>
      <c r="Q22" s="72">
        <v>37.07</v>
      </c>
      <c r="R22" s="73">
        <v>2.25</v>
      </c>
      <c r="S22" s="74">
        <f t="shared" si="4"/>
        <v>181.4516129032258</v>
      </c>
      <c r="T22" s="75">
        <v>6.21</v>
      </c>
      <c r="U22" s="76">
        <v>39.51</v>
      </c>
      <c r="V22" s="77">
        <v>2.52</v>
      </c>
      <c r="W22" s="78">
        <f t="shared" si="5"/>
        <v>203.2258064516129</v>
      </c>
      <c r="X22" s="79">
        <v>6.05</v>
      </c>
      <c r="Y22" s="80">
        <v>38.5</v>
      </c>
      <c r="Z22" s="81">
        <v>2.56</v>
      </c>
      <c r="AA22" s="82">
        <f t="shared" si="6"/>
        <v>206.4516129032258</v>
      </c>
      <c r="AB22" s="83">
        <v>3.49</v>
      </c>
      <c r="AC22" s="84">
        <v>22.17</v>
      </c>
      <c r="AD22" s="84">
        <v>2.77</v>
      </c>
      <c r="AE22" s="85">
        <f t="shared" si="0"/>
        <v>223.38709677419354</v>
      </c>
    </row>
    <row r="23" spans="1:31" ht="12.75">
      <c r="A23" s="56" t="s">
        <v>22</v>
      </c>
      <c r="B23" s="56" t="s">
        <v>25</v>
      </c>
      <c r="C23" s="56">
        <v>2.15</v>
      </c>
      <c r="D23" s="59">
        <v>5.6</v>
      </c>
      <c r="E23" s="60">
        <v>21.48</v>
      </c>
      <c r="F23" s="61">
        <v>1.14</v>
      </c>
      <c r="G23" s="62">
        <f t="shared" si="1"/>
        <v>53.02325581395348</v>
      </c>
      <c r="H23" s="63">
        <v>4.78</v>
      </c>
      <c r="I23" s="64">
        <v>18.35</v>
      </c>
      <c r="J23" s="65">
        <v>1.12</v>
      </c>
      <c r="K23" s="66">
        <f t="shared" si="2"/>
        <v>52.09302325581396</v>
      </c>
      <c r="L23" s="67">
        <v>4.25</v>
      </c>
      <c r="M23" s="68">
        <v>16.29</v>
      </c>
      <c r="N23" s="69">
        <v>1.44</v>
      </c>
      <c r="O23" s="70">
        <f t="shared" si="3"/>
        <v>66.97674418604652</v>
      </c>
      <c r="P23" s="71">
        <v>3.79</v>
      </c>
      <c r="Q23" s="72">
        <v>14.54</v>
      </c>
      <c r="R23" s="73">
        <v>1.46</v>
      </c>
      <c r="S23" s="74">
        <f t="shared" si="4"/>
        <v>67.90697674418604</v>
      </c>
      <c r="T23" s="75">
        <v>3.82</v>
      </c>
      <c r="U23" s="76">
        <v>14.64</v>
      </c>
      <c r="V23" s="77">
        <v>1.55</v>
      </c>
      <c r="W23" s="78">
        <f t="shared" si="5"/>
        <v>72.09302325581396</v>
      </c>
      <c r="X23" s="79">
        <v>2.54</v>
      </c>
      <c r="Y23" s="80">
        <v>9.73</v>
      </c>
      <c r="Z23" s="81">
        <v>1.07</v>
      </c>
      <c r="AA23" s="82">
        <f t="shared" si="6"/>
        <v>49.76744186046512</v>
      </c>
      <c r="AB23" s="83">
        <v>1.38</v>
      </c>
      <c r="AC23" s="84">
        <v>5.29</v>
      </c>
      <c r="AD23" s="84">
        <v>1.09</v>
      </c>
      <c r="AE23" s="85">
        <f t="shared" si="0"/>
        <v>50.697674418604656</v>
      </c>
    </row>
    <row r="24" spans="1:31" ht="12.75">
      <c r="A24" s="56" t="s">
        <v>22</v>
      </c>
      <c r="B24" s="56" t="s">
        <v>26</v>
      </c>
      <c r="C24" s="56">
        <v>22.73</v>
      </c>
      <c r="D24" s="59">
        <v>106.22</v>
      </c>
      <c r="E24" s="60">
        <v>38.55</v>
      </c>
      <c r="F24" s="61">
        <v>21.58</v>
      </c>
      <c r="G24" s="62">
        <f t="shared" si="1"/>
        <v>94.94060712714474</v>
      </c>
      <c r="H24" s="63">
        <v>98.54</v>
      </c>
      <c r="I24" s="64">
        <v>35.76</v>
      </c>
      <c r="J24" s="65">
        <v>23.02</v>
      </c>
      <c r="K24" s="66">
        <f t="shared" si="2"/>
        <v>101.2758468983722</v>
      </c>
      <c r="L24" s="67">
        <v>79.86</v>
      </c>
      <c r="M24" s="68">
        <v>28.98</v>
      </c>
      <c r="N24" s="69">
        <v>27.1</v>
      </c>
      <c r="O24" s="70">
        <f t="shared" si="3"/>
        <v>119.22569291685</v>
      </c>
      <c r="P24" s="71">
        <v>69.99</v>
      </c>
      <c r="Q24" s="72">
        <v>25.4</v>
      </c>
      <c r="R24" s="73">
        <v>27.01</v>
      </c>
      <c r="S24" s="74">
        <f t="shared" si="4"/>
        <v>118.82974043114827</v>
      </c>
      <c r="T24" s="75">
        <v>45.5</v>
      </c>
      <c r="U24" s="76">
        <v>16.51</v>
      </c>
      <c r="V24" s="77">
        <v>18.48</v>
      </c>
      <c r="W24" s="78">
        <f t="shared" si="5"/>
        <v>81.30224373075231</v>
      </c>
      <c r="X24" s="79">
        <v>52.68</v>
      </c>
      <c r="Y24" s="80">
        <v>19.12</v>
      </c>
      <c r="Z24" s="81">
        <v>22.25</v>
      </c>
      <c r="AA24" s="82">
        <f t="shared" si="6"/>
        <v>97.88825340959085</v>
      </c>
      <c r="AB24" s="83">
        <v>29.69</v>
      </c>
      <c r="AC24" s="84">
        <v>10.78</v>
      </c>
      <c r="AD24" s="84">
        <v>23.58</v>
      </c>
      <c r="AE24" s="85">
        <f t="shared" si="0"/>
        <v>103.73955125384953</v>
      </c>
    </row>
    <row r="25" spans="1:31" ht="12.75">
      <c r="A25" s="56" t="s">
        <v>22</v>
      </c>
      <c r="B25" s="56" t="s">
        <v>27</v>
      </c>
      <c r="C25" s="56">
        <v>19.08</v>
      </c>
      <c r="D25" s="59">
        <v>117.22</v>
      </c>
      <c r="E25" s="60">
        <v>50.86</v>
      </c>
      <c r="F25" s="61">
        <v>23.81</v>
      </c>
      <c r="G25" s="62">
        <f t="shared" si="1"/>
        <v>124.79035639412999</v>
      </c>
      <c r="H25" s="63">
        <v>100.16</v>
      </c>
      <c r="I25" s="64">
        <v>43.45</v>
      </c>
      <c r="J25" s="65">
        <v>23.4</v>
      </c>
      <c r="K25" s="66">
        <f t="shared" si="2"/>
        <v>122.64150943396226</v>
      </c>
      <c r="L25" s="67">
        <v>59.1</v>
      </c>
      <c r="M25" s="68">
        <v>25.64</v>
      </c>
      <c r="N25" s="69">
        <v>20.06</v>
      </c>
      <c r="O25" s="70">
        <f t="shared" si="3"/>
        <v>105.13626834381552</v>
      </c>
      <c r="P25" s="71">
        <v>45.28</v>
      </c>
      <c r="Q25" s="72">
        <v>19.65</v>
      </c>
      <c r="R25" s="73">
        <v>17.48</v>
      </c>
      <c r="S25" s="74">
        <f t="shared" si="4"/>
        <v>91.61425576519918</v>
      </c>
      <c r="T25" s="75">
        <v>50.74</v>
      </c>
      <c r="U25" s="76">
        <v>22.01</v>
      </c>
      <c r="V25" s="77">
        <v>20.61</v>
      </c>
      <c r="W25" s="78">
        <f t="shared" si="5"/>
        <v>108.01886792452831</v>
      </c>
      <c r="X25" s="79">
        <v>51.94</v>
      </c>
      <c r="Y25" s="80">
        <v>22.54</v>
      </c>
      <c r="Z25" s="81">
        <v>21.94</v>
      </c>
      <c r="AA25" s="82">
        <f t="shared" si="6"/>
        <v>114.98951781970652</v>
      </c>
      <c r="AB25" s="83">
        <v>32.05</v>
      </c>
      <c r="AC25" s="84">
        <v>13.91</v>
      </c>
      <c r="AD25" s="84">
        <v>25.45</v>
      </c>
      <c r="AE25" s="85">
        <f t="shared" si="0"/>
        <v>133.38574423480085</v>
      </c>
    </row>
    <row r="26" spans="1:31" ht="12.75">
      <c r="A26" s="56" t="s">
        <v>22</v>
      </c>
      <c r="B26" s="56" t="s">
        <v>28</v>
      </c>
      <c r="C26" s="56">
        <v>27.31</v>
      </c>
      <c r="D26" s="59">
        <v>84.4</v>
      </c>
      <c r="E26" s="60">
        <v>25.07</v>
      </c>
      <c r="F26" s="61">
        <v>17.14</v>
      </c>
      <c r="G26" s="62">
        <f t="shared" si="1"/>
        <v>62.76089344562432</v>
      </c>
      <c r="H26" s="63">
        <v>59.16</v>
      </c>
      <c r="I26" s="64">
        <v>17.58</v>
      </c>
      <c r="J26" s="65">
        <v>13.82</v>
      </c>
      <c r="K26" s="66">
        <f t="shared" si="2"/>
        <v>50.60417429512999</v>
      </c>
      <c r="L26" s="67">
        <v>36.34</v>
      </c>
      <c r="M26" s="68">
        <v>10.8</v>
      </c>
      <c r="N26" s="69">
        <v>12.33</v>
      </c>
      <c r="O26" s="70">
        <f t="shared" si="3"/>
        <v>45.14829732698645</v>
      </c>
      <c r="P26" s="71">
        <v>48.67</v>
      </c>
      <c r="Q26" s="72">
        <v>14.46</v>
      </c>
      <c r="R26" s="73">
        <v>18.78</v>
      </c>
      <c r="S26" s="74">
        <f t="shared" si="4"/>
        <v>68.76601977297693</v>
      </c>
      <c r="T26" s="75">
        <v>70.19</v>
      </c>
      <c r="U26" s="76">
        <v>20.85</v>
      </c>
      <c r="V26" s="77">
        <v>28.51</v>
      </c>
      <c r="W26" s="78">
        <f t="shared" si="5"/>
        <v>104.39399487367267</v>
      </c>
      <c r="X26" s="79">
        <v>44.57</v>
      </c>
      <c r="Y26" s="80">
        <v>13.24</v>
      </c>
      <c r="Z26" s="81">
        <v>18.83</v>
      </c>
      <c r="AA26" s="82">
        <f t="shared" si="6"/>
        <v>68.94910289271328</v>
      </c>
      <c r="AB26" s="83">
        <v>15.85</v>
      </c>
      <c r="AC26" s="84">
        <v>4.71</v>
      </c>
      <c r="AD26" s="84">
        <v>12.58</v>
      </c>
      <c r="AE26" s="85">
        <f t="shared" si="0"/>
        <v>46.063712925668256</v>
      </c>
    </row>
    <row r="27" spans="1:31" ht="12.75">
      <c r="A27" s="56" t="s">
        <v>22</v>
      </c>
      <c r="B27" s="56" t="s">
        <v>29</v>
      </c>
      <c r="C27" s="56">
        <v>4.99</v>
      </c>
      <c r="D27" s="59">
        <v>23.58</v>
      </c>
      <c r="E27" s="60">
        <v>39.08</v>
      </c>
      <c r="F27" s="61">
        <v>4.79</v>
      </c>
      <c r="G27" s="62">
        <f t="shared" si="1"/>
        <v>95.99198396793587</v>
      </c>
      <c r="H27" s="63">
        <v>19.4</v>
      </c>
      <c r="I27" s="64">
        <v>32.16</v>
      </c>
      <c r="J27" s="65">
        <v>4.53</v>
      </c>
      <c r="K27" s="66">
        <f t="shared" si="2"/>
        <v>90.78156312625251</v>
      </c>
      <c r="L27" s="67">
        <v>14.84</v>
      </c>
      <c r="M27" s="68">
        <v>24.59</v>
      </c>
      <c r="N27" s="69">
        <v>5.04</v>
      </c>
      <c r="O27" s="70">
        <f t="shared" si="3"/>
        <v>101.00200400801602</v>
      </c>
      <c r="P27" s="71">
        <v>17</v>
      </c>
      <c r="Q27" s="72">
        <v>28.17</v>
      </c>
      <c r="R27" s="73">
        <v>6.56</v>
      </c>
      <c r="S27" s="74">
        <f t="shared" si="4"/>
        <v>131.46292585170337</v>
      </c>
      <c r="T27" s="75">
        <v>17.26</v>
      </c>
      <c r="U27" s="76">
        <v>28.61</v>
      </c>
      <c r="V27" s="77">
        <v>7.01</v>
      </c>
      <c r="W27" s="78">
        <f t="shared" si="5"/>
        <v>140.4809619238477</v>
      </c>
      <c r="X27" s="79">
        <v>17.43</v>
      </c>
      <c r="Y27" s="80">
        <v>28.88</v>
      </c>
      <c r="Z27" s="81">
        <v>7.36</v>
      </c>
      <c r="AA27" s="82">
        <f t="shared" si="6"/>
        <v>147.4949899799599</v>
      </c>
      <c r="AB27" s="83">
        <v>7.7</v>
      </c>
      <c r="AC27" s="84">
        <v>12.77</v>
      </c>
      <c r="AD27" s="84">
        <v>6.12</v>
      </c>
      <c r="AE27" s="85">
        <f t="shared" si="0"/>
        <v>122.64529058116231</v>
      </c>
    </row>
    <row r="28" spans="1:31" ht="12.75">
      <c r="A28" s="56" t="s">
        <v>22</v>
      </c>
      <c r="B28" s="56" t="s">
        <v>30</v>
      </c>
      <c r="C28" s="56">
        <v>17.24</v>
      </c>
      <c r="D28" s="59">
        <v>128.45</v>
      </c>
      <c r="E28" s="60">
        <v>59.28</v>
      </c>
      <c r="F28" s="61">
        <v>26.09</v>
      </c>
      <c r="G28" s="62">
        <f t="shared" si="1"/>
        <v>151.33410672853827</v>
      </c>
      <c r="H28" s="63">
        <v>116.13</v>
      </c>
      <c r="I28" s="64">
        <v>53.59</v>
      </c>
      <c r="J28" s="65">
        <v>27.13</v>
      </c>
      <c r="K28" s="66">
        <f t="shared" si="2"/>
        <v>157.3665893271462</v>
      </c>
      <c r="L28" s="67">
        <v>79.82</v>
      </c>
      <c r="M28" s="68">
        <v>36.84</v>
      </c>
      <c r="N28" s="69">
        <v>27.09</v>
      </c>
      <c r="O28" s="70">
        <f t="shared" si="3"/>
        <v>157.13457076566127</v>
      </c>
      <c r="P28" s="71">
        <v>55.23</v>
      </c>
      <c r="Q28" s="72">
        <v>25.49</v>
      </c>
      <c r="R28" s="73">
        <v>21.31</v>
      </c>
      <c r="S28" s="74">
        <f t="shared" si="4"/>
        <v>123.60788863109049</v>
      </c>
      <c r="T28" s="75">
        <v>40.71</v>
      </c>
      <c r="U28" s="76">
        <v>18.79</v>
      </c>
      <c r="V28" s="77">
        <v>16.54</v>
      </c>
      <c r="W28" s="78">
        <f t="shared" si="5"/>
        <v>95.93967517401393</v>
      </c>
      <c r="X28" s="79">
        <v>53.41</v>
      </c>
      <c r="Y28" s="80">
        <v>24.65</v>
      </c>
      <c r="Z28" s="81">
        <v>22.56</v>
      </c>
      <c r="AA28" s="82">
        <f t="shared" si="6"/>
        <v>130.8584686774942</v>
      </c>
      <c r="AB28" s="83">
        <v>31.05</v>
      </c>
      <c r="AC28" s="84">
        <v>14.33</v>
      </c>
      <c r="AD28" s="84">
        <v>24.66</v>
      </c>
      <c r="AE28" s="85">
        <f t="shared" si="0"/>
        <v>143.03944315545246</v>
      </c>
    </row>
    <row r="29" spans="1:31" ht="12.75">
      <c r="A29" s="56" t="s">
        <v>22</v>
      </c>
      <c r="B29" s="56" t="s">
        <v>31</v>
      </c>
      <c r="C29" s="56">
        <v>1.97</v>
      </c>
      <c r="D29" s="59">
        <v>6.83</v>
      </c>
      <c r="E29" s="60">
        <v>33.96</v>
      </c>
      <c r="F29" s="61">
        <v>1.39</v>
      </c>
      <c r="G29" s="62">
        <f t="shared" si="1"/>
        <v>70.55837563451777</v>
      </c>
      <c r="H29" s="63">
        <v>6.49</v>
      </c>
      <c r="I29" s="64">
        <v>32.28</v>
      </c>
      <c r="J29" s="65">
        <v>1.52</v>
      </c>
      <c r="K29" s="66">
        <f t="shared" si="2"/>
        <v>77.15736040609137</v>
      </c>
      <c r="L29" s="67">
        <v>1.29</v>
      </c>
      <c r="M29" s="68">
        <v>6.43</v>
      </c>
      <c r="N29" s="69">
        <v>0.44</v>
      </c>
      <c r="O29" s="70">
        <f t="shared" si="3"/>
        <v>22.33502538071066</v>
      </c>
      <c r="P29" s="71">
        <v>6.48</v>
      </c>
      <c r="Q29" s="72">
        <v>32.24</v>
      </c>
      <c r="R29" s="73">
        <v>2.5</v>
      </c>
      <c r="S29" s="74">
        <f t="shared" si="4"/>
        <v>126.90355329949239</v>
      </c>
      <c r="T29" s="75">
        <v>5.78</v>
      </c>
      <c r="U29" s="76">
        <v>28.74</v>
      </c>
      <c r="V29" s="77">
        <v>2.35</v>
      </c>
      <c r="W29" s="78">
        <f t="shared" si="5"/>
        <v>119.28934010152285</v>
      </c>
      <c r="X29" s="79">
        <v>3.93</v>
      </c>
      <c r="Y29" s="80">
        <v>19.53</v>
      </c>
      <c r="Z29" s="81">
        <v>1.66</v>
      </c>
      <c r="AA29" s="82">
        <f t="shared" si="6"/>
        <v>84.26395939086294</v>
      </c>
      <c r="AB29" s="83">
        <v>1.82</v>
      </c>
      <c r="AC29" s="84">
        <v>9.08</v>
      </c>
      <c r="AD29" s="84">
        <v>1.45</v>
      </c>
      <c r="AE29" s="85">
        <f t="shared" si="0"/>
        <v>73.60406091370558</v>
      </c>
    </row>
    <row r="30" spans="1:31" ht="12.75">
      <c r="A30" s="56" t="s">
        <v>22</v>
      </c>
      <c r="B30" s="56" t="s">
        <v>32</v>
      </c>
      <c r="C30" s="56">
        <v>1.34</v>
      </c>
      <c r="D30" s="59">
        <v>7.19</v>
      </c>
      <c r="E30" s="60">
        <v>43.46</v>
      </c>
      <c r="F30" s="61">
        <v>1.46</v>
      </c>
      <c r="G30" s="62">
        <f t="shared" si="1"/>
        <v>108.955223880597</v>
      </c>
      <c r="H30" s="63">
        <v>6.76</v>
      </c>
      <c r="I30" s="64">
        <v>40.86</v>
      </c>
      <c r="J30" s="65">
        <v>1.58</v>
      </c>
      <c r="K30" s="66">
        <f t="shared" si="2"/>
        <v>117.91044776119404</v>
      </c>
      <c r="L30" s="67">
        <v>4.39</v>
      </c>
      <c r="M30" s="68">
        <v>26.56</v>
      </c>
      <c r="N30" s="69">
        <v>1.49</v>
      </c>
      <c r="O30" s="70">
        <f t="shared" si="3"/>
        <v>111.19402985074626</v>
      </c>
      <c r="P30" s="71">
        <v>4.69</v>
      </c>
      <c r="Q30" s="72">
        <v>28.36</v>
      </c>
      <c r="R30" s="73">
        <v>1.81</v>
      </c>
      <c r="S30" s="74">
        <f t="shared" si="4"/>
        <v>135.07462686567163</v>
      </c>
      <c r="T30" s="75">
        <v>4.03</v>
      </c>
      <c r="U30" s="76">
        <v>24.36</v>
      </c>
      <c r="V30" s="77">
        <v>1.64</v>
      </c>
      <c r="W30" s="78">
        <f t="shared" si="5"/>
        <v>122.38805970149251</v>
      </c>
      <c r="X30" s="79">
        <v>3.41</v>
      </c>
      <c r="Y30" s="80">
        <v>20.64</v>
      </c>
      <c r="Z30" s="81">
        <v>1.44</v>
      </c>
      <c r="AA30" s="82">
        <f t="shared" si="6"/>
        <v>107.46268656716418</v>
      </c>
      <c r="AB30" s="83">
        <v>1.42</v>
      </c>
      <c r="AC30" s="84">
        <v>8.6</v>
      </c>
      <c r="AD30" s="84">
        <v>1.13</v>
      </c>
      <c r="AE30" s="85">
        <f t="shared" si="0"/>
        <v>84.32835820895521</v>
      </c>
    </row>
    <row r="31" spans="1:31" ht="12.75">
      <c r="A31" s="56" t="s">
        <v>33</v>
      </c>
      <c r="B31" s="56" t="s">
        <v>34</v>
      </c>
      <c r="C31" s="56">
        <v>15.84</v>
      </c>
      <c r="D31" s="59">
        <v>86.23</v>
      </c>
      <c r="E31" s="60">
        <v>45.27</v>
      </c>
      <c r="F31" s="61">
        <v>17.51</v>
      </c>
      <c r="G31" s="62">
        <f t="shared" si="1"/>
        <v>110.5429292929293</v>
      </c>
      <c r="H31" s="63">
        <v>80.05</v>
      </c>
      <c r="I31" s="64">
        <v>42.03</v>
      </c>
      <c r="J31" s="65">
        <v>18.7</v>
      </c>
      <c r="K31" s="66">
        <f t="shared" si="2"/>
        <v>118.05555555555556</v>
      </c>
      <c r="L31" s="67">
        <v>54.96</v>
      </c>
      <c r="M31" s="68">
        <v>28.85</v>
      </c>
      <c r="N31" s="69">
        <v>18.65</v>
      </c>
      <c r="O31" s="70">
        <f t="shared" si="3"/>
        <v>117.73989898989899</v>
      </c>
      <c r="P31" s="71">
        <v>47.07</v>
      </c>
      <c r="Q31" s="72">
        <v>24.71</v>
      </c>
      <c r="R31" s="73">
        <v>18.17</v>
      </c>
      <c r="S31" s="74">
        <f t="shared" si="4"/>
        <v>114.70959595959597</v>
      </c>
      <c r="T31" s="75">
        <v>30.3</v>
      </c>
      <c r="U31" s="76">
        <v>15.91</v>
      </c>
      <c r="V31" s="77">
        <v>12.31</v>
      </c>
      <c r="W31" s="78">
        <f t="shared" si="5"/>
        <v>77.71464646464646</v>
      </c>
      <c r="X31" s="79">
        <v>34.96</v>
      </c>
      <c r="Y31" s="80">
        <v>18.36</v>
      </c>
      <c r="Z31" s="81">
        <v>14.77</v>
      </c>
      <c r="AA31" s="82">
        <f t="shared" si="6"/>
        <v>93.2449494949495</v>
      </c>
      <c r="AB31" s="83">
        <v>25.03</v>
      </c>
      <c r="AC31" s="84">
        <v>13.14</v>
      </c>
      <c r="AD31" s="84">
        <v>19.87</v>
      </c>
      <c r="AE31" s="85">
        <f t="shared" si="0"/>
        <v>125.4419191919192</v>
      </c>
    </row>
    <row r="32" spans="1:31" ht="12.75">
      <c r="A32" s="56" t="s">
        <v>33</v>
      </c>
      <c r="B32" s="56" t="s">
        <v>35</v>
      </c>
      <c r="C32" s="56">
        <v>9.39</v>
      </c>
      <c r="D32" s="59">
        <v>37.53</v>
      </c>
      <c r="E32" s="60">
        <v>32.87</v>
      </c>
      <c r="F32" s="61">
        <v>7.62</v>
      </c>
      <c r="G32" s="62">
        <f t="shared" si="1"/>
        <v>81.15015974440894</v>
      </c>
      <c r="H32" s="63">
        <v>38.64</v>
      </c>
      <c r="I32" s="64">
        <v>33.85</v>
      </c>
      <c r="J32" s="65">
        <v>9.03</v>
      </c>
      <c r="K32" s="66">
        <f t="shared" si="2"/>
        <v>96.16613418530349</v>
      </c>
      <c r="L32" s="67">
        <v>27.26</v>
      </c>
      <c r="M32" s="68">
        <v>23.88</v>
      </c>
      <c r="N32" s="69">
        <v>9.25</v>
      </c>
      <c r="O32" s="70">
        <f t="shared" si="3"/>
        <v>98.50905218317358</v>
      </c>
      <c r="P32" s="71">
        <v>17.85</v>
      </c>
      <c r="Q32" s="72">
        <v>15.63</v>
      </c>
      <c r="R32" s="73">
        <v>6.89</v>
      </c>
      <c r="S32" s="74">
        <f t="shared" si="4"/>
        <v>73.37593184238551</v>
      </c>
      <c r="T32" s="75">
        <v>19.22</v>
      </c>
      <c r="U32" s="76">
        <v>16.83</v>
      </c>
      <c r="V32" s="77">
        <v>7.81</v>
      </c>
      <c r="W32" s="78">
        <f t="shared" si="5"/>
        <v>83.17358892438764</v>
      </c>
      <c r="X32" s="79">
        <v>21.13</v>
      </c>
      <c r="Y32" s="80">
        <v>18.51</v>
      </c>
      <c r="Z32" s="81">
        <v>8.93</v>
      </c>
      <c r="AA32" s="82">
        <f t="shared" si="6"/>
        <v>95.10117145899892</v>
      </c>
      <c r="AB32" s="83">
        <v>10.04</v>
      </c>
      <c r="AC32" s="84">
        <v>8.79</v>
      </c>
      <c r="AD32" s="84">
        <v>7.97</v>
      </c>
      <c r="AE32" s="85">
        <f t="shared" si="0"/>
        <v>84.87752928647497</v>
      </c>
    </row>
    <row r="33" spans="1:31" ht="12.75">
      <c r="A33" s="56" t="s">
        <v>33</v>
      </c>
      <c r="B33" s="56" t="s">
        <v>36</v>
      </c>
      <c r="C33" s="56">
        <v>8.79</v>
      </c>
      <c r="D33" s="59">
        <v>46.94</v>
      </c>
      <c r="E33" s="60">
        <v>44.97</v>
      </c>
      <c r="F33" s="61">
        <v>9.53</v>
      </c>
      <c r="G33" s="62">
        <f t="shared" si="1"/>
        <v>108.41865756541524</v>
      </c>
      <c r="H33" s="63">
        <v>41.62</v>
      </c>
      <c r="I33" s="64">
        <v>39.87</v>
      </c>
      <c r="J33" s="65">
        <v>9.72</v>
      </c>
      <c r="K33" s="66">
        <f t="shared" si="2"/>
        <v>110.58020477815703</v>
      </c>
      <c r="L33" s="67">
        <v>27.58</v>
      </c>
      <c r="M33" s="68">
        <v>26.42</v>
      </c>
      <c r="N33" s="69">
        <v>9.36</v>
      </c>
      <c r="O33" s="70">
        <f t="shared" si="3"/>
        <v>106.48464163822527</v>
      </c>
      <c r="P33" s="71">
        <v>22.77</v>
      </c>
      <c r="Q33" s="72">
        <v>21.82</v>
      </c>
      <c r="R33" s="73">
        <v>8.79</v>
      </c>
      <c r="S33" s="74">
        <f t="shared" si="4"/>
        <v>100</v>
      </c>
      <c r="T33" s="75">
        <v>25.35</v>
      </c>
      <c r="U33" s="76">
        <v>24.29</v>
      </c>
      <c r="V33" s="77">
        <v>10.3</v>
      </c>
      <c r="W33" s="78">
        <f t="shared" si="5"/>
        <v>117.17861205915816</v>
      </c>
      <c r="X33" s="79">
        <v>20.16</v>
      </c>
      <c r="Y33" s="80">
        <v>19.32</v>
      </c>
      <c r="Z33" s="81">
        <v>8.52</v>
      </c>
      <c r="AA33" s="82">
        <f t="shared" si="6"/>
        <v>96.9283276450512</v>
      </c>
      <c r="AB33" s="83">
        <v>14.54</v>
      </c>
      <c r="AC33" s="84">
        <v>13.93</v>
      </c>
      <c r="AD33" s="84">
        <v>11.54</v>
      </c>
      <c r="AE33" s="85">
        <f t="shared" si="0"/>
        <v>131.28555176336747</v>
      </c>
    </row>
    <row r="34" spans="1:31" ht="12.75">
      <c r="A34" s="56" t="s">
        <v>33</v>
      </c>
      <c r="B34" s="56" t="s">
        <v>37</v>
      </c>
      <c r="C34" s="56">
        <v>0.78</v>
      </c>
      <c r="D34" s="59">
        <v>3.76</v>
      </c>
      <c r="E34" s="60">
        <v>41.42</v>
      </c>
      <c r="F34" s="61">
        <v>0.76</v>
      </c>
      <c r="G34" s="62">
        <f t="shared" si="1"/>
        <v>97.43589743589743</v>
      </c>
      <c r="H34" s="63">
        <v>2.43</v>
      </c>
      <c r="I34" s="64">
        <v>26.77</v>
      </c>
      <c r="J34" s="65">
        <v>0.57</v>
      </c>
      <c r="K34" s="66">
        <f t="shared" si="2"/>
        <v>73.07692307692307</v>
      </c>
      <c r="L34" s="67">
        <v>2.42</v>
      </c>
      <c r="M34" s="68">
        <v>26.68</v>
      </c>
      <c r="N34" s="69">
        <v>0.82</v>
      </c>
      <c r="O34" s="70">
        <f t="shared" si="3"/>
        <v>105.12820512820511</v>
      </c>
      <c r="P34" s="71">
        <v>2.84</v>
      </c>
      <c r="Q34" s="72">
        <v>31.34</v>
      </c>
      <c r="R34" s="73">
        <v>1.1</v>
      </c>
      <c r="S34" s="74">
        <f t="shared" si="4"/>
        <v>141.02564102564102</v>
      </c>
      <c r="T34" s="75">
        <v>2.05</v>
      </c>
      <c r="U34" s="76">
        <v>22.58</v>
      </c>
      <c r="V34" s="77">
        <v>0.83</v>
      </c>
      <c r="W34" s="78">
        <f t="shared" si="5"/>
        <v>106.41025641025641</v>
      </c>
      <c r="X34" s="79">
        <v>2.03</v>
      </c>
      <c r="Y34" s="80">
        <v>22.4</v>
      </c>
      <c r="Z34" s="81">
        <v>0.86</v>
      </c>
      <c r="AA34" s="82">
        <f t="shared" si="6"/>
        <v>110.25641025641025</v>
      </c>
      <c r="AB34" s="83">
        <v>0.59</v>
      </c>
      <c r="AC34" s="84">
        <v>6.46</v>
      </c>
      <c r="AD34" s="84">
        <v>0.47</v>
      </c>
      <c r="AE34" s="85">
        <f t="shared" si="0"/>
        <v>60.256410256410255</v>
      </c>
    </row>
    <row r="35" spans="1:31" ht="12.75">
      <c r="A35" s="56" t="s">
        <v>33</v>
      </c>
      <c r="B35" s="56" t="s">
        <v>38</v>
      </c>
      <c r="C35" s="56">
        <v>4.54</v>
      </c>
      <c r="D35" s="59">
        <v>28.65</v>
      </c>
      <c r="E35" s="60">
        <v>50.63</v>
      </c>
      <c r="F35" s="61">
        <v>5.82</v>
      </c>
      <c r="G35" s="62">
        <f t="shared" si="1"/>
        <v>128.19383259911893</v>
      </c>
      <c r="H35" s="63">
        <v>22.79</v>
      </c>
      <c r="I35" s="64">
        <v>40.29</v>
      </c>
      <c r="J35" s="65">
        <v>5.32</v>
      </c>
      <c r="K35" s="66">
        <f aca="true" t="shared" si="7" ref="K35:K61">J35/C35*100</f>
        <v>117.18061674008811</v>
      </c>
      <c r="L35" s="67">
        <v>13.96</v>
      </c>
      <c r="M35" s="68">
        <v>24.67</v>
      </c>
      <c r="N35" s="69">
        <v>4.74</v>
      </c>
      <c r="O35" s="70">
        <f t="shared" si="3"/>
        <v>104.40528634361235</v>
      </c>
      <c r="P35" s="71">
        <v>11.36</v>
      </c>
      <c r="Q35" s="72">
        <v>20.07</v>
      </c>
      <c r="R35" s="73">
        <v>4.38</v>
      </c>
      <c r="S35" s="74">
        <f t="shared" si="4"/>
        <v>96.47577092511013</v>
      </c>
      <c r="T35" s="75">
        <v>14.6</v>
      </c>
      <c r="U35" s="76">
        <v>25.81</v>
      </c>
      <c r="V35" s="77">
        <v>5.93</v>
      </c>
      <c r="W35" s="78">
        <f t="shared" si="5"/>
        <v>130.6167400881057</v>
      </c>
      <c r="X35" s="79">
        <v>14.78</v>
      </c>
      <c r="Y35" s="80">
        <v>26.12</v>
      </c>
      <c r="Z35" s="81">
        <v>6.24</v>
      </c>
      <c r="AA35" s="82">
        <f t="shared" si="6"/>
        <v>137.44493392070484</v>
      </c>
      <c r="AB35" s="83">
        <v>5.9</v>
      </c>
      <c r="AC35" s="84">
        <v>10.43</v>
      </c>
      <c r="AD35" s="84">
        <v>4.69</v>
      </c>
      <c r="AE35" s="85">
        <f t="shared" si="0"/>
        <v>103.30396475770927</v>
      </c>
    </row>
    <row r="36" spans="1:31" ht="12.75">
      <c r="A36" s="56" t="s">
        <v>33</v>
      </c>
      <c r="B36" s="56" t="s">
        <v>32</v>
      </c>
      <c r="C36" s="56">
        <v>9.17</v>
      </c>
      <c r="D36" s="59">
        <v>45.94</v>
      </c>
      <c r="E36" s="60">
        <v>41.09</v>
      </c>
      <c r="F36" s="61">
        <v>9.33</v>
      </c>
      <c r="G36" s="62">
        <f t="shared" si="1"/>
        <v>101.74482006543076</v>
      </c>
      <c r="H36" s="63">
        <v>41.36</v>
      </c>
      <c r="I36" s="64">
        <v>37</v>
      </c>
      <c r="J36" s="65">
        <v>9.66</v>
      </c>
      <c r="K36" s="66">
        <f t="shared" si="7"/>
        <v>105.34351145038168</v>
      </c>
      <c r="L36" s="67">
        <v>36.17</v>
      </c>
      <c r="M36" s="68">
        <v>32.36</v>
      </c>
      <c r="N36" s="69">
        <v>12.28</v>
      </c>
      <c r="O36" s="70">
        <f t="shared" si="3"/>
        <v>133.91494002181022</v>
      </c>
      <c r="P36" s="71">
        <v>29.84</v>
      </c>
      <c r="Q36" s="72">
        <v>26.69</v>
      </c>
      <c r="R36" s="73">
        <v>11.52</v>
      </c>
      <c r="S36" s="74">
        <f t="shared" si="4"/>
        <v>125.62704471101418</v>
      </c>
      <c r="T36" s="75">
        <v>20.71</v>
      </c>
      <c r="U36" s="76">
        <v>18.52</v>
      </c>
      <c r="V36" s="77">
        <v>8.41</v>
      </c>
      <c r="W36" s="78">
        <f t="shared" si="5"/>
        <v>91.71210468920393</v>
      </c>
      <c r="X36" s="79">
        <v>24.34</v>
      </c>
      <c r="Y36" s="80">
        <v>21.77</v>
      </c>
      <c r="Z36" s="81">
        <v>10.28</v>
      </c>
      <c r="AA36" s="82">
        <f t="shared" si="6"/>
        <v>112.10468920392584</v>
      </c>
      <c r="AB36" s="83">
        <v>13.42</v>
      </c>
      <c r="AC36" s="84">
        <v>12</v>
      </c>
      <c r="AD36" s="84">
        <v>10.66</v>
      </c>
      <c r="AE36" s="85">
        <f t="shared" si="0"/>
        <v>116.2486368593239</v>
      </c>
    </row>
    <row r="37" spans="1:31" ht="12.75">
      <c r="A37" s="56" t="s">
        <v>33</v>
      </c>
      <c r="B37" s="56" t="s">
        <v>21</v>
      </c>
      <c r="C37" s="56">
        <v>51.5</v>
      </c>
      <c r="D37" s="59">
        <v>243.26</v>
      </c>
      <c r="E37" s="60">
        <v>38.38</v>
      </c>
      <c r="F37" s="61">
        <v>49.41</v>
      </c>
      <c r="G37" s="62">
        <f t="shared" si="1"/>
        <v>95.94174757281553</v>
      </c>
      <c r="H37" s="63">
        <v>201.18</v>
      </c>
      <c r="I37" s="64">
        <v>31.74</v>
      </c>
      <c r="J37" s="65">
        <v>47</v>
      </c>
      <c r="K37" s="66">
        <f t="shared" si="7"/>
        <v>91.2621359223301</v>
      </c>
      <c r="L37" s="67">
        <v>132.29</v>
      </c>
      <c r="M37" s="68">
        <v>20.87</v>
      </c>
      <c r="N37" s="69">
        <v>44.9</v>
      </c>
      <c r="O37" s="70">
        <f t="shared" si="3"/>
        <v>87.18446601941747</v>
      </c>
      <c r="P37" s="71">
        <v>127.37</v>
      </c>
      <c r="Q37" s="72">
        <v>20.1</v>
      </c>
      <c r="R37" s="73">
        <v>49.16</v>
      </c>
      <c r="S37" s="74">
        <f t="shared" si="4"/>
        <v>95.45631067961165</v>
      </c>
      <c r="T37" s="75">
        <v>133.95</v>
      </c>
      <c r="U37" s="76">
        <v>21.14</v>
      </c>
      <c r="V37" s="77">
        <v>54.41</v>
      </c>
      <c r="W37" s="78">
        <f t="shared" si="5"/>
        <v>105.65048543689319</v>
      </c>
      <c r="X37" s="79">
        <v>119.33</v>
      </c>
      <c r="Y37" s="80">
        <v>18.83</v>
      </c>
      <c r="Z37" s="81">
        <v>50.4</v>
      </c>
      <c r="AA37" s="82">
        <f t="shared" si="6"/>
        <v>97.86407766990291</v>
      </c>
      <c r="AB37" s="83">
        <v>56.43</v>
      </c>
      <c r="AC37" s="84">
        <v>8.9</v>
      </c>
      <c r="AD37" s="84">
        <v>44.8</v>
      </c>
      <c r="AE37" s="85">
        <f t="shared" si="0"/>
        <v>86.99029126213593</v>
      </c>
    </row>
    <row r="38" spans="1:31" ht="12.75">
      <c r="A38" s="56" t="s">
        <v>39</v>
      </c>
      <c r="B38" s="56">
        <v>1</v>
      </c>
      <c r="C38" s="56">
        <v>6.41</v>
      </c>
      <c r="D38" s="59">
        <v>45.34</v>
      </c>
      <c r="E38" s="60">
        <v>62.79</v>
      </c>
      <c r="F38" s="61">
        <v>9.21</v>
      </c>
      <c r="G38" s="62">
        <f t="shared" si="1"/>
        <v>143.6817472698908</v>
      </c>
      <c r="H38" s="63">
        <v>42.61</v>
      </c>
      <c r="I38" s="64">
        <v>59.01</v>
      </c>
      <c r="J38" s="65">
        <v>9.95</v>
      </c>
      <c r="K38" s="66">
        <f t="shared" si="7"/>
        <v>155.22620904836194</v>
      </c>
      <c r="L38" s="67">
        <v>29.62</v>
      </c>
      <c r="M38" s="68">
        <v>41.03</v>
      </c>
      <c r="N38" s="69">
        <v>10.05</v>
      </c>
      <c r="O38" s="70">
        <f t="shared" si="3"/>
        <v>156.78627145085804</v>
      </c>
      <c r="P38" s="71">
        <v>17.61</v>
      </c>
      <c r="Q38" s="72">
        <v>24.39</v>
      </c>
      <c r="R38" s="73">
        <v>6.8</v>
      </c>
      <c r="S38" s="74">
        <f t="shared" si="4"/>
        <v>106.08424336973479</v>
      </c>
      <c r="T38" s="75">
        <v>13.45</v>
      </c>
      <c r="U38" s="76">
        <v>18.63</v>
      </c>
      <c r="V38" s="77">
        <v>5.46</v>
      </c>
      <c r="W38" s="78">
        <f t="shared" si="5"/>
        <v>85.17940717628704</v>
      </c>
      <c r="X38" s="79">
        <v>18.09</v>
      </c>
      <c r="Y38" s="80">
        <v>25.06</v>
      </c>
      <c r="Z38" s="81">
        <v>7.64</v>
      </c>
      <c r="AA38" s="82">
        <f t="shared" si="6"/>
        <v>119.18876755070202</v>
      </c>
      <c r="AB38" s="83">
        <v>11.2</v>
      </c>
      <c r="AC38" s="84">
        <v>15.51</v>
      </c>
      <c r="AD38" s="84">
        <v>8.89</v>
      </c>
      <c r="AE38" s="85">
        <f t="shared" si="0"/>
        <v>138.68954758190327</v>
      </c>
    </row>
    <row r="39" spans="1:31" ht="12.75">
      <c r="A39" s="56" t="s">
        <v>39</v>
      </c>
      <c r="B39" s="56">
        <v>2</v>
      </c>
      <c r="C39" s="56">
        <v>21.68</v>
      </c>
      <c r="D39" s="59">
        <v>138.21</v>
      </c>
      <c r="E39" s="60">
        <v>51.09</v>
      </c>
      <c r="F39" s="61">
        <v>28.07</v>
      </c>
      <c r="G39" s="62">
        <f t="shared" si="1"/>
        <v>129.4741697416974</v>
      </c>
      <c r="H39" s="63">
        <v>124.39</v>
      </c>
      <c r="I39" s="64">
        <v>45.98</v>
      </c>
      <c r="J39" s="65">
        <v>29.06</v>
      </c>
      <c r="K39" s="66">
        <f t="shared" si="7"/>
        <v>134.04059040590406</v>
      </c>
      <c r="L39" s="67">
        <v>81.98</v>
      </c>
      <c r="M39" s="68">
        <v>30.31</v>
      </c>
      <c r="N39" s="69">
        <v>27.82</v>
      </c>
      <c r="O39" s="70">
        <f t="shared" si="3"/>
        <v>128.3210332103321</v>
      </c>
      <c r="P39" s="71">
        <v>53.9</v>
      </c>
      <c r="Q39" s="72">
        <v>19.92</v>
      </c>
      <c r="R39" s="73">
        <v>20.8</v>
      </c>
      <c r="S39" s="74">
        <f t="shared" si="4"/>
        <v>95.9409594095941</v>
      </c>
      <c r="T39" s="75">
        <v>54.7</v>
      </c>
      <c r="U39" s="76">
        <v>20.22</v>
      </c>
      <c r="V39" s="77">
        <v>22.22</v>
      </c>
      <c r="W39" s="78">
        <f t="shared" si="5"/>
        <v>102.49077490774907</v>
      </c>
      <c r="X39" s="79">
        <v>56.51</v>
      </c>
      <c r="Y39" s="80">
        <v>20.89</v>
      </c>
      <c r="Z39" s="81">
        <v>23.87</v>
      </c>
      <c r="AA39" s="82">
        <f t="shared" si="6"/>
        <v>110.10147601476015</v>
      </c>
      <c r="AB39" s="83">
        <v>40.38</v>
      </c>
      <c r="AC39" s="84">
        <v>14.93</v>
      </c>
      <c r="AD39" s="84">
        <v>32.06</v>
      </c>
      <c r="AE39" s="85">
        <f t="shared" si="0"/>
        <v>147.87822878228783</v>
      </c>
    </row>
    <row r="40" spans="1:31" ht="12.75">
      <c r="A40" s="56" t="s">
        <v>39</v>
      </c>
      <c r="B40" s="56">
        <v>3</v>
      </c>
      <c r="C40" s="56">
        <v>25.25</v>
      </c>
      <c r="D40" s="59">
        <v>114.83</v>
      </c>
      <c r="E40" s="60">
        <v>37.27</v>
      </c>
      <c r="F40" s="61">
        <v>23.33</v>
      </c>
      <c r="G40" s="62">
        <f t="shared" si="1"/>
        <v>92.39603960396039</v>
      </c>
      <c r="H40" s="63">
        <v>99.66</v>
      </c>
      <c r="I40" s="64">
        <v>32.34</v>
      </c>
      <c r="J40" s="65">
        <v>23.28</v>
      </c>
      <c r="K40" s="66">
        <f t="shared" si="7"/>
        <v>92.19801980198021</v>
      </c>
      <c r="L40" s="67">
        <v>64.94</v>
      </c>
      <c r="M40" s="68">
        <v>21.07</v>
      </c>
      <c r="N40" s="69">
        <v>22.04</v>
      </c>
      <c r="O40" s="70">
        <f t="shared" si="3"/>
        <v>87.2871287128713</v>
      </c>
      <c r="P40" s="71">
        <v>79.45</v>
      </c>
      <c r="Q40" s="72">
        <v>25.78</v>
      </c>
      <c r="R40" s="73">
        <v>30.66</v>
      </c>
      <c r="S40" s="74">
        <f t="shared" si="4"/>
        <v>121.42574257425743</v>
      </c>
      <c r="T40" s="75">
        <v>52.8</v>
      </c>
      <c r="U40" s="76">
        <v>17.13</v>
      </c>
      <c r="V40" s="77">
        <v>21.45</v>
      </c>
      <c r="W40" s="78">
        <f t="shared" si="5"/>
        <v>84.95049504950495</v>
      </c>
      <c r="X40" s="79">
        <v>45.6</v>
      </c>
      <c r="Y40" s="80">
        <v>14.8</v>
      </c>
      <c r="Z40" s="81">
        <v>19.26</v>
      </c>
      <c r="AA40" s="82">
        <f t="shared" si="6"/>
        <v>76.27722772277228</v>
      </c>
      <c r="AB40" s="83">
        <v>22.07</v>
      </c>
      <c r="AC40" s="84">
        <v>7.16</v>
      </c>
      <c r="AD40" s="84">
        <v>17.52</v>
      </c>
      <c r="AE40" s="85">
        <f t="shared" si="0"/>
        <v>69.38613861386138</v>
      </c>
    </row>
    <row r="41" spans="1:31" ht="12.75">
      <c r="A41" s="56" t="s">
        <v>39</v>
      </c>
      <c r="B41" s="56">
        <v>4</v>
      </c>
      <c r="C41" s="56">
        <v>32.86</v>
      </c>
      <c r="D41" s="59">
        <v>137.48</v>
      </c>
      <c r="E41" s="60">
        <v>35.38</v>
      </c>
      <c r="F41" s="61">
        <v>27.93</v>
      </c>
      <c r="G41" s="62">
        <f t="shared" si="1"/>
        <v>84.99695678636641</v>
      </c>
      <c r="H41" s="63">
        <v>114.51</v>
      </c>
      <c r="I41" s="64">
        <v>29.47</v>
      </c>
      <c r="J41" s="65">
        <v>26.75</v>
      </c>
      <c r="K41" s="66">
        <f t="shared" si="7"/>
        <v>81.40596469872186</v>
      </c>
      <c r="L41" s="67">
        <v>90.16</v>
      </c>
      <c r="M41" s="68">
        <v>23.2</v>
      </c>
      <c r="N41" s="69">
        <v>30.6</v>
      </c>
      <c r="O41" s="70">
        <f t="shared" si="3"/>
        <v>93.1223371880706</v>
      </c>
      <c r="P41" s="71">
        <v>78.92</v>
      </c>
      <c r="Q41" s="72">
        <v>20.31</v>
      </c>
      <c r="R41" s="73">
        <v>30.46</v>
      </c>
      <c r="S41" s="74">
        <f t="shared" si="4"/>
        <v>92.69628727936701</v>
      </c>
      <c r="T41" s="75">
        <v>92.61</v>
      </c>
      <c r="U41" s="76">
        <v>23.83</v>
      </c>
      <c r="V41" s="77">
        <v>37.62</v>
      </c>
      <c r="W41" s="78">
        <f t="shared" si="5"/>
        <v>114.48569689592209</v>
      </c>
      <c r="X41" s="79">
        <v>85.54</v>
      </c>
      <c r="Y41" s="80">
        <v>22.02</v>
      </c>
      <c r="Z41" s="81">
        <v>36.13</v>
      </c>
      <c r="AA41" s="82">
        <f t="shared" si="6"/>
        <v>109.95130858186246</v>
      </c>
      <c r="AB41" s="83">
        <v>40.41</v>
      </c>
      <c r="AC41" s="84">
        <v>10.4</v>
      </c>
      <c r="AD41" s="84">
        <v>32.09</v>
      </c>
      <c r="AE41" s="85">
        <f t="shared" si="0"/>
        <v>97.65672550213026</v>
      </c>
    </row>
    <row r="42" spans="1:31" ht="12.75">
      <c r="A42" s="56" t="s">
        <v>39</v>
      </c>
      <c r="B42" s="56" t="s">
        <v>40</v>
      </c>
      <c r="C42" s="56">
        <v>13.8</v>
      </c>
      <c r="D42" s="59">
        <v>56.43</v>
      </c>
      <c r="E42" s="60">
        <v>31.21</v>
      </c>
      <c r="F42" s="61">
        <v>11.46</v>
      </c>
      <c r="G42" s="62">
        <f t="shared" si="1"/>
        <v>83.04347826086956</v>
      </c>
      <c r="H42" s="63">
        <v>46.91</v>
      </c>
      <c r="I42" s="64">
        <v>25.95</v>
      </c>
      <c r="J42" s="65">
        <v>10.96</v>
      </c>
      <c r="K42" s="66">
        <f t="shared" si="7"/>
        <v>79.42028985507247</v>
      </c>
      <c r="L42" s="67">
        <v>27.94</v>
      </c>
      <c r="M42" s="68">
        <v>15.45</v>
      </c>
      <c r="N42" s="69">
        <v>9.48</v>
      </c>
      <c r="O42" s="70">
        <f t="shared" si="3"/>
        <v>68.69565217391305</v>
      </c>
      <c r="P42" s="71">
        <v>29.22</v>
      </c>
      <c r="Q42" s="72">
        <v>16.16</v>
      </c>
      <c r="R42" s="73">
        <v>11.28</v>
      </c>
      <c r="S42" s="74">
        <f t="shared" si="4"/>
        <v>81.73913043478261</v>
      </c>
      <c r="T42" s="75">
        <v>32.62</v>
      </c>
      <c r="U42" s="76">
        <v>18.04</v>
      </c>
      <c r="V42" s="77">
        <v>13.25</v>
      </c>
      <c r="W42" s="78">
        <f t="shared" si="5"/>
        <v>96.01449275362319</v>
      </c>
      <c r="X42" s="79">
        <v>31</v>
      </c>
      <c r="Y42" s="80">
        <v>17.15</v>
      </c>
      <c r="Z42" s="81">
        <v>13.1</v>
      </c>
      <c r="AA42" s="82">
        <f t="shared" si="6"/>
        <v>94.92753623188405</v>
      </c>
      <c r="AB42" s="83">
        <v>11.89</v>
      </c>
      <c r="AC42" s="84">
        <v>6.57</v>
      </c>
      <c r="AD42" s="84">
        <v>9.44</v>
      </c>
      <c r="AE42" s="85">
        <f t="shared" si="0"/>
        <v>68.40579710144927</v>
      </c>
    </row>
    <row r="43" spans="1:31" ht="12.75">
      <c r="A43" s="56" t="s">
        <v>41</v>
      </c>
      <c r="B43" s="56" t="s">
        <v>42</v>
      </c>
      <c r="C43" s="56">
        <v>35.13</v>
      </c>
      <c r="D43" s="59">
        <v>198.35</v>
      </c>
      <c r="E43" s="60">
        <v>47.44</v>
      </c>
      <c r="F43" s="61">
        <v>40.29</v>
      </c>
      <c r="G43" s="62">
        <f t="shared" si="1"/>
        <v>114.68830059777966</v>
      </c>
      <c r="H43" s="63">
        <v>178.95</v>
      </c>
      <c r="I43" s="64">
        <v>42.8</v>
      </c>
      <c r="J43" s="65">
        <v>41.8</v>
      </c>
      <c r="K43" s="66">
        <f t="shared" si="7"/>
        <v>118.98662112154852</v>
      </c>
      <c r="L43" s="67">
        <v>114.24</v>
      </c>
      <c r="M43" s="68">
        <v>27.32</v>
      </c>
      <c r="N43" s="69">
        <v>38.77</v>
      </c>
      <c r="O43" s="70">
        <f t="shared" si="3"/>
        <v>110.36151437517792</v>
      </c>
      <c r="P43" s="71">
        <v>92.8</v>
      </c>
      <c r="Q43" s="72">
        <v>22.19</v>
      </c>
      <c r="R43" s="73">
        <v>35.82</v>
      </c>
      <c r="S43" s="74">
        <f t="shared" si="4"/>
        <v>101.96413321947053</v>
      </c>
      <c r="T43" s="75">
        <v>75.85</v>
      </c>
      <c r="U43" s="76">
        <v>18.14</v>
      </c>
      <c r="V43" s="77">
        <v>30.81</v>
      </c>
      <c r="W43" s="78">
        <f t="shared" si="5"/>
        <v>87.70281810418444</v>
      </c>
      <c r="X43" s="79">
        <v>81.05</v>
      </c>
      <c r="Y43" s="80">
        <v>19.38</v>
      </c>
      <c r="Z43" s="81">
        <v>34.24</v>
      </c>
      <c r="AA43" s="82">
        <f t="shared" si="6"/>
        <v>97.46655280387134</v>
      </c>
      <c r="AB43" s="83">
        <v>50.79</v>
      </c>
      <c r="AC43" s="84">
        <v>12.15</v>
      </c>
      <c r="AD43" s="84">
        <v>40.33</v>
      </c>
      <c r="AE43" s="85">
        <f t="shared" si="0"/>
        <v>114.80216339311129</v>
      </c>
    </row>
    <row r="44" spans="1:31" ht="12.75">
      <c r="A44" s="56" t="s">
        <v>43</v>
      </c>
      <c r="B44" s="56" t="s">
        <v>44</v>
      </c>
      <c r="C44" s="56">
        <v>36.52</v>
      </c>
      <c r="D44" s="59">
        <v>219.2</v>
      </c>
      <c r="E44" s="60">
        <v>49.9</v>
      </c>
      <c r="F44" s="61">
        <v>44.53</v>
      </c>
      <c r="G44" s="62">
        <f t="shared" si="1"/>
        <v>121.93318729463307</v>
      </c>
      <c r="H44" s="63">
        <v>198.01</v>
      </c>
      <c r="I44" s="64">
        <v>45.08</v>
      </c>
      <c r="J44" s="65">
        <v>46.26</v>
      </c>
      <c r="K44" s="66">
        <f t="shared" si="7"/>
        <v>126.67031763417305</v>
      </c>
      <c r="L44" s="67">
        <v>142.16</v>
      </c>
      <c r="M44" s="68">
        <v>32.36</v>
      </c>
      <c r="N44" s="69">
        <v>48.25</v>
      </c>
      <c r="O44" s="70">
        <f t="shared" si="3"/>
        <v>132.11938663745892</v>
      </c>
      <c r="P44" s="71">
        <v>110.28</v>
      </c>
      <c r="Q44" s="72">
        <v>25.11</v>
      </c>
      <c r="R44" s="73">
        <v>42.56</v>
      </c>
      <c r="S44" s="74">
        <f t="shared" si="4"/>
        <v>116.53888280394304</v>
      </c>
      <c r="T44" s="75">
        <v>83.81</v>
      </c>
      <c r="U44" s="76">
        <v>19.08</v>
      </c>
      <c r="V44" s="77">
        <v>34.05</v>
      </c>
      <c r="W44" s="78">
        <f t="shared" si="5"/>
        <v>93.23658269441401</v>
      </c>
      <c r="X44" s="79">
        <v>97.38</v>
      </c>
      <c r="Y44" s="80">
        <v>22.17</v>
      </c>
      <c r="Z44" s="81">
        <v>41.13</v>
      </c>
      <c r="AA44" s="82">
        <f t="shared" si="6"/>
        <v>112.62322015334063</v>
      </c>
      <c r="AB44" s="83">
        <v>60.66</v>
      </c>
      <c r="AC44" s="84">
        <v>13.81</v>
      </c>
      <c r="AD44" s="84">
        <v>48.17</v>
      </c>
      <c r="AE44" s="85">
        <f t="shared" si="0"/>
        <v>131.90032858707556</v>
      </c>
    </row>
    <row r="45" spans="1:31" ht="12.75">
      <c r="A45" s="56" t="s">
        <v>45</v>
      </c>
      <c r="B45" s="56" t="s">
        <v>46</v>
      </c>
      <c r="C45" s="56">
        <v>58.87</v>
      </c>
      <c r="D45" s="59">
        <v>343.08</v>
      </c>
      <c r="E45" s="60">
        <v>47.33</v>
      </c>
      <c r="F45" s="61">
        <v>69.69</v>
      </c>
      <c r="G45" s="62">
        <f t="shared" si="1"/>
        <v>118.3794802106336</v>
      </c>
      <c r="H45" s="63">
        <v>294.07</v>
      </c>
      <c r="I45" s="64">
        <v>40.57</v>
      </c>
      <c r="J45" s="65">
        <v>68.69</v>
      </c>
      <c r="K45" s="66">
        <f t="shared" si="7"/>
        <v>116.6808221505011</v>
      </c>
      <c r="L45" s="67">
        <v>207.35</v>
      </c>
      <c r="M45" s="68">
        <v>28.61</v>
      </c>
      <c r="N45" s="69">
        <v>70.37</v>
      </c>
      <c r="O45" s="70">
        <f t="shared" si="3"/>
        <v>119.5345676915237</v>
      </c>
      <c r="P45" s="71">
        <v>144.41</v>
      </c>
      <c r="Q45" s="72">
        <v>19.92</v>
      </c>
      <c r="R45" s="73">
        <v>55.74</v>
      </c>
      <c r="S45" s="74">
        <f t="shared" si="4"/>
        <v>94.6832002717853</v>
      </c>
      <c r="T45" s="75">
        <v>144</v>
      </c>
      <c r="U45" s="76">
        <v>19.87</v>
      </c>
      <c r="V45" s="77">
        <v>58.5</v>
      </c>
      <c r="W45" s="78">
        <f t="shared" si="5"/>
        <v>99.37149651775098</v>
      </c>
      <c r="X45" s="79">
        <v>152.5</v>
      </c>
      <c r="Y45" s="80">
        <v>21.04</v>
      </c>
      <c r="Z45" s="81">
        <v>64.41</v>
      </c>
      <c r="AA45" s="82">
        <f t="shared" si="6"/>
        <v>109.41056565313403</v>
      </c>
      <c r="AB45" s="83">
        <v>83.01</v>
      </c>
      <c r="AC45" s="84">
        <v>11.45</v>
      </c>
      <c r="AD45" s="84">
        <v>65.91</v>
      </c>
      <c r="AE45" s="85">
        <f t="shared" si="0"/>
        <v>111.95855274333277</v>
      </c>
    </row>
    <row r="46" spans="1:31" ht="12.75">
      <c r="A46" s="56" t="s">
        <v>45</v>
      </c>
      <c r="B46" s="56">
        <v>1</v>
      </c>
      <c r="C46" s="56">
        <v>30.51</v>
      </c>
      <c r="D46" s="59">
        <v>118.75</v>
      </c>
      <c r="E46" s="60">
        <v>32.29</v>
      </c>
      <c r="F46" s="61">
        <v>24.12</v>
      </c>
      <c r="G46" s="62">
        <f t="shared" si="1"/>
        <v>79.05604719764013</v>
      </c>
      <c r="H46" s="63">
        <v>98.42</v>
      </c>
      <c r="I46" s="64">
        <v>26.76</v>
      </c>
      <c r="J46" s="65">
        <v>22.99</v>
      </c>
      <c r="K46" s="66">
        <f t="shared" si="7"/>
        <v>75.3523434939364</v>
      </c>
      <c r="L46" s="67">
        <v>68.73</v>
      </c>
      <c r="M46" s="68">
        <v>18.69</v>
      </c>
      <c r="N46" s="69">
        <v>23.33</v>
      </c>
      <c r="O46" s="70">
        <f t="shared" si="3"/>
        <v>76.4667322189446</v>
      </c>
      <c r="P46" s="71">
        <v>90.78</v>
      </c>
      <c r="Q46" s="72">
        <v>24.68</v>
      </c>
      <c r="R46" s="73">
        <v>35.04</v>
      </c>
      <c r="S46" s="74">
        <f t="shared" si="4"/>
        <v>114.84759095378563</v>
      </c>
      <c r="T46" s="75">
        <v>78.6</v>
      </c>
      <c r="U46" s="76">
        <v>21.37</v>
      </c>
      <c r="V46" s="77">
        <v>31.93</v>
      </c>
      <c r="W46" s="78">
        <f t="shared" si="5"/>
        <v>104.65421173385774</v>
      </c>
      <c r="X46" s="79">
        <v>68.8</v>
      </c>
      <c r="Y46" s="80">
        <v>18.71</v>
      </c>
      <c r="Z46" s="81">
        <v>29.06</v>
      </c>
      <c r="AA46" s="82">
        <f t="shared" si="6"/>
        <v>95.24745984922976</v>
      </c>
      <c r="AB46" s="83">
        <v>33.27</v>
      </c>
      <c r="AC46" s="84">
        <v>9.05</v>
      </c>
      <c r="AD46" s="84">
        <v>26.42</v>
      </c>
      <c r="AE46" s="85">
        <f t="shared" si="0"/>
        <v>86.59455916093084</v>
      </c>
    </row>
    <row r="47" spans="1:31" ht="12.75">
      <c r="A47" s="56" t="s">
        <v>45</v>
      </c>
      <c r="B47" s="56">
        <v>2</v>
      </c>
      <c r="C47" s="56">
        <v>6.12</v>
      </c>
      <c r="D47" s="59">
        <v>22.01</v>
      </c>
      <c r="E47" s="60">
        <v>30.63</v>
      </c>
      <c r="F47" s="61">
        <v>4.47</v>
      </c>
      <c r="G47" s="62">
        <f t="shared" si="1"/>
        <v>73.0392156862745</v>
      </c>
      <c r="H47" s="63">
        <v>25.08</v>
      </c>
      <c r="I47" s="64">
        <v>34.91</v>
      </c>
      <c r="J47" s="65">
        <v>5.86</v>
      </c>
      <c r="K47" s="66">
        <f t="shared" si="7"/>
        <v>95.75163398692811</v>
      </c>
      <c r="L47" s="67">
        <v>13.68</v>
      </c>
      <c r="M47" s="68">
        <v>19.04</v>
      </c>
      <c r="N47" s="69">
        <v>4.64</v>
      </c>
      <c r="O47" s="70">
        <f t="shared" si="3"/>
        <v>75.81699346405229</v>
      </c>
      <c r="P47" s="71">
        <v>13.66</v>
      </c>
      <c r="Q47" s="72">
        <v>19.02</v>
      </c>
      <c r="R47" s="73">
        <v>5.27</v>
      </c>
      <c r="S47" s="74">
        <f t="shared" si="4"/>
        <v>86.1111111111111</v>
      </c>
      <c r="T47" s="75">
        <v>11.13</v>
      </c>
      <c r="U47" s="76">
        <v>15.49</v>
      </c>
      <c r="V47" s="77">
        <v>4.52</v>
      </c>
      <c r="W47" s="78">
        <f t="shared" si="5"/>
        <v>73.85620915032679</v>
      </c>
      <c r="X47" s="79">
        <v>9.23</v>
      </c>
      <c r="Y47" s="80">
        <v>12.85</v>
      </c>
      <c r="Z47" s="81">
        <v>3.9</v>
      </c>
      <c r="AA47" s="82">
        <f t="shared" si="6"/>
        <v>63.725490196078425</v>
      </c>
      <c r="AB47" s="83">
        <v>4.95</v>
      </c>
      <c r="AC47" s="84">
        <v>6.9</v>
      </c>
      <c r="AD47" s="84">
        <v>3.93</v>
      </c>
      <c r="AE47" s="85">
        <f t="shared" si="0"/>
        <v>64.2156862745098</v>
      </c>
    </row>
    <row r="48" spans="1:31" ht="12.75">
      <c r="A48" s="56" t="s">
        <v>45</v>
      </c>
      <c r="B48" s="56" t="s">
        <v>47</v>
      </c>
      <c r="C48" s="56">
        <v>4.49</v>
      </c>
      <c r="D48" s="59">
        <v>8.46</v>
      </c>
      <c r="E48" s="60">
        <v>15.17</v>
      </c>
      <c r="F48" s="61">
        <v>1.72</v>
      </c>
      <c r="G48" s="62">
        <f t="shared" si="1"/>
        <v>38.30734966592427</v>
      </c>
      <c r="H48" s="63">
        <v>10.51</v>
      </c>
      <c r="I48" s="64">
        <v>18.84</v>
      </c>
      <c r="J48" s="65">
        <v>2.46</v>
      </c>
      <c r="K48" s="66">
        <f t="shared" si="7"/>
        <v>54.78841870824053</v>
      </c>
      <c r="L48" s="67">
        <v>4.89</v>
      </c>
      <c r="M48" s="68">
        <v>8.77</v>
      </c>
      <c r="N48" s="69">
        <v>1.66</v>
      </c>
      <c r="O48" s="70">
        <f t="shared" si="3"/>
        <v>36.97104677060133</v>
      </c>
      <c r="P48" s="71">
        <v>10.25</v>
      </c>
      <c r="Q48" s="72">
        <v>18.38</v>
      </c>
      <c r="R48" s="73">
        <v>3.96</v>
      </c>
      <c r="S48" s="74">
        <f t="shared" si="4"/>
        <v>88.19599109131403</v>
      </c>
      <c r="T48" s="75">
        <v>12.44</v>
      </c>
      <c r="U48" s="76">
        <v>22.3</v>
      </c>
      <c r="V48" s="77">
        <v>5.05</v>
      </c>
      <c r="W48" s="78">
        <f t="shared" si="5"/>
        <v>112.47216035634744</v>
      </c>
      <c r="X48" s="79">
        <v>6.21</v>
      </c>
      <c r="Y48" s="80">
        <v>11.13</v>
      </c>
      <c r="Z48" s="81">
        <v>2.62</v>
      </c>
      <c r="AA48" s="82">
        <f t="shared" si="6"/>
        <v>58.35189309576837</v>
      </c>
      <c r="AB48" s="83">
        <v>4.71</v>
      </c>
      <c r="AC48" s="84">
        <v>8.44</v>
      </c>
      <c r="AD48" s="84">
        <v>3.74</v>
      </c>
      <c r="AE48" s="85">
        <f t="shared" si="0"/>
        <v>83.29621380846325</v>
      </c>
    </row>
    <row r="49" spans="1:31" ht="12.75">
      <c r="A49" s="56" t="s">
        <v>48</v>
      </c>
      <c r="B49" s="56" t="s">
        <v>49</v>
      </c>
      <c r="C49" s="56">
        <v>2.68</v>
      </c>
      <c r="D49" s="59">
        <v>24.92</v>
      </c>
      <c r="E49" s="60">
        <v>80.89</v>
      </c>
      <c r="F49" s="61">
        <v>5.06</v>
      </c>
      <c r="G49" s="62">
        <f t="shared" si="1"/>
        <v>188.8059701492537</v>
      </c>
      <c r="H49" s="63">
        <v>12.78</v>
      </c>
      <c r="I49" s="64">
        <v>41.49</v>
      </c>
      <c r="J49" s="65">
        <v>2.99</v>
      </c>
      <c r="K49" s="66">
        <f t="shared" si="7"/>
        <v>111.56716417910448</v>
      </c>
      <c r="L49" s="67">
        <v>7.59</v>
      </c>
      <c r="M49" s="68">
        <v>24.64</v>
      </c>
      <c r="N49" s="69">
        <v>2.58</v>
      </c>
      <c r="O49" s="70">
        <f t="shared" si="3"/>
        <v>96.26865671641791</v>
      </c>
      <c r="P49" s="71">
        <v>5.85</v>
      </c>
      <c r="Q49" s="72">
        <v>19</v>
      </c>
      <c r="R49" s="73">
        <v>2.26</v>
      </c>
      <c r="S49" s="74">
        <f t="shared" si="4"/>
        <v>84.32835820895521</v>
      </c>
      <c r="T49" s="75">
        <v>8.01</v>
      </c>
      <c r="U49" s="76">
        <v>26.02</v>
      </c>
      <c r="V49" s="77">
        <v>3.26</v>
      </c>
      <c r="W49" s="78">
        <f t="shared" si="5"/>
        <v>121.6417910447761</v>
      </c>
      <c r="X49" s="79">
        <v>6.69</v>
      </c>
      <c r="Y49" s="80">
        <v>21.71</v>
      </c>
      <c r="Z49" s="81">
        <v>2.82</v>
      </c>
      <c r="AA49" s="82">
        <f t="shared" si="6"/>
        <v>105.22388059701491</v>
      </c>
      <c r="AB49" s="83">
        <v>2.86</v>
      </c>
      <c r="AC49" s="84">
        <v>9.3</v>
      </c>
      <c r="AD49" s="84">
        <v>2.27</v>
      </c>
      <c r="AE49" s="85">
        <f t="shared" si="0"/>
        <v>84.70149253731343</v>
      </c>
    </row>
    <row r="50" spans="1:31" ht="12.75">
      <c r="A50" s="56" t="s">
        <v>48</v>
      </c>
      <c r="B50" s="56" t="s">
        <v>50</v>
      </c>
      <c r="C50" s="56">
        <v>25.31</v>
      </c>
      <c r="D50" s="59">
        <v>127.83</v>
      </c>
      <c r="E50" s="60">
        <v>43.21</v>
      </c>
      <c r="F50" s="61">
        <v>25.97</v>
      </c>
      <c r="G50" s="62">
        <f t="shared" si="1"/>
        <v>102.60766495456342</v>
      </c>
      <c r="H50" s="63">
        <v>114.93</v>
      </c>
      <c r="I50" s="64">
        <v>38.84</v>
      </c>
      <c r="J50" s="65">
        <v>26.85</v>
      </c>
      <c r="K50" s="66">
        <f t="shared" si="7"/>
        <v>106.08455156064798</v>
      </c>
      <c r="L50" s="67">
        <v>83.71</v>
      </c>
      <c r="M50" s="68">
        <v>28.29</v>
      </c>
      <c r="N50" s="69">
        <v>28.41</v>
      </c>
      <c r="O50" s="70">
        <f t="shared" si="3"/>
        <v>112.24812327143422</v>
      </c>
      <c r="P50" s="71">
        <v>74.04</v>
      </c>
      <c r="Q50" s="72">
        <v>25.02</v>
      </c>
      <c r="R50" s="73">
        <v>28.57</v>
      </c>
      <c r="S50" s="74">
        <f t="shared" si="4"/>
        <v>112.88028447254051</v>
      </c>
      <c r="T50" s="75">
        <v>60.37</v>
      </c>
      <c r="U50" s="76">
        <v>20.41</v>
      </c>
      <c r="V50" s="77">
        <v>24.52</v>
      </c>
      <c r="W50" s="78">
        <f t="shared" si="5"/>
        <v>96.87870406953773</v>
      </c>
      <c r="X50" s="79">
        <v>55.46</v>
      </c>
      <c r="Y50" s="80">
        <v>18.75</v>
      </c>
      <c r="Z50" s="81">
        <v>23.43</v>
      </c>
      <c r="AA50" s="82">
        <f t="shared" si="6"/>
        <v>92.57210588700119</v>
      </c>
      <c r="AB50" s="83">
        <v>32.17</v>
      </c>
      <c r="AC50" s="84">
        <v>10.87</v>
      </c>
      <c r="AD50" s="84">
        <v>25.54</v>
      </c>
      <c r="AE50" s="85">
        <f t="shared" si="0"/>
        <v>100.90873172659028</v>
      </c>
    </row>
    <row r="51" spans="1:31" ht="12.75">
      <c r="A51" s="56" t="s">
        <v>48</v>
      </c>
      <c r="B51" s="56" t="s">
        <v>51</v>
      </c>
      <c r="C51" s="56">
        <v>35.91</v>
      </c>
      <c r="D51" s="59">
        <v>158.19</v>
      </c>
      <c r="E51" s="60">
        <v>35.48</v>
      </c>
      <c r="F51" s="61">
        <v>32.13</v>
      </c>
      <c r="G51" s="62">
        <f t="shared" si="1"/>
        <v>89.47368421052633</v>
      </c>
      <c r="H51" s="63">
        <v>142.02</v>
      </c>
      <c r="I51" s="64">
        <v>31.85</v>
      </c>
      <c r="J51" s="65">
        <v>33.18</v>
      </c>
      <c r="K51" s="66">
        <f t="shared" si="7"/>
        <v>92.39766081871346</v>
      </c>
      <c r="L51" s="67">
        <v>102.12</v>
      </c>
      <c r="M51" s="68">
        <v>22.9</v>
      </c>
      <c r="N51" s="69">
        <v>34.66</v>
      </c>
      <c r="O51" s="70">
        <f t="shared" si="3"/>
        <v>96.51907546644388</v>
      </c>
      <c r="P51" s="71">
        <v>86</v>
      </c>
      <c r="Q51" s="72">
        <v>19.29</v>
      </c>
      <c r="R51" s="73">
        <v>33.19</v>
      </c>
      <c r="S51" s="74">
        <f t="shared" si="4"/>
        <v>92.4255082149819</v>
      </c>
      <c r="T51" s="75">
        <v>75.22</v>
      </c>
      <c r="U51" s="76">
        <v>16.87</v>
      </c>
      <c r="V51" s="77">
        <v>30.56</v>
      </c>
      <c r="W51" s="78">
        <f t="shared" si="5"/>
        <v>85.10164299637985</v>
      </c>
      <c r="X51" s="79">
        <v>83.7</v>
      </c>
      <c r="Y51" s="80">
        <v>18.77</v>
      </c>
      <c r="Z51" s="81">
        <v>35.36</v>
      </c>
      <c r="AA51" s="82">
        <f t="shared" si="6"/>
        <v>98.46839320523532</v>
      </c>
      <c r="AB51" s="83">
        <v>39.85</v>
      </c>
      <c r="AC51" s="84">
        <v>8.94</v>
      </c>
      <c r="AD51" s="84">
        <v>31.64</v>
      </c>
      <c r="AE51" s="85">
        <f t="shared" si="0"/>
        <v>88.10916179337232</v>
      </c>
    </row>
    <row r="52" spans="1:31" ht="12.75">
      <c r="A52" s="56" t="s">
        <v>48</v>
      </c>
      <c r="B52" s="56" t="s">
        <v>52</v>
      </c>
      <c r="C52" s="56">
        <v>31.61</v>
      </c>
      <c r="D52" s="59">
        <v>172.9</v>
      </c>
      <c r="E52" s="60">
        <v>44.12</v>
      </c>
      <c r="F52" s="61">
        <v>35.12</v>
      </c>
      <c r="G52" s="62">
        <f t="shared" si="1"/>
        <v>111.10408098702942</v>
      </c>
      <c r="H52" s="63">
        <v>147.84</v>
      </c>
      <c r="I52" s="64">
        <v>37.72</v>
      </c>
      <c r="J52" s="65">
        <v>34.54</v>
      </c>
      <c r="K52" s="66">
        <f t="shared" si="7"/>
        <v>109.26921860170833</v>
      </c>
      <c r="L52" s="67">
        <v>96.34</v>
      </c>
      <c r="M52" s="68">
        <v>24.58</v>
      </c>
      <c r="N52" s="69">
        <v>32.7</v>
      </c>
      <c r="O52" s="70">
        <f t="shared" si="3"/>
        <v>103.44827586206897</v>
      </c>
      <c r="P52" s="71">
        <v>82.96</v>
      </c>
      <c r="Q52" s="72">
        <v>21.17</v>
      </c>
      <c r="R52" s="73">
        <v>32.02</v>
      </c>
      <c r="S52" s="74">
        <f t="shared" si="4"/>
        <v>101.29705789307182</v>
      </c>
      <c r="T52" s="75">
        <v>90.13</v>
      </c>
      <c r="U52" s="76">
        <v>23</v>
      </c>
      <c r="V52" s="77">
        <v>36.61</v>
      </c>
      <c r="W52" s="78">
        <f t="shared" si="5"/>
        <v>115.8177791838026</v>
      </c>
      <c r="X52" s="79">
        <v>84.68</v>
      </c>
      <c r="Y52" s="80">
        <v>21.61</v>
      </c>
      <c r="Z52" s="81">
        <v>35.77</v>
      </c>
      <c r="AA52" s="82">
        <f t="shared" si="6"/>
        <v>113.16039228092376</v>
      </c>
      <c r="AB52" s="83">
        <v>46.35</v>
      </c>
      <c r="AC52" s="84">
        <v>11.83</v>
      </c>
      <c r="AD52" s="84">
        <v>36.81</v>
      </c>
      <c r="AE52" s="85">
        <f t="shared" si="0"/>
        <v>116.45049035115471</v>
      </c>
    </row>
    <row r="53" spans="1:31" ht="12.75">
      <c r="A53" s="56" t="s">
        <v>48</v>
      </c>
      <c r="B53" s="56" t="s">
        <v>53</v>
      </c>
      <c r="C53" s="56">
        <v>4.49</v>
      </c>
      <c r="D53" s="59">
        <v>8.46</v>
      </c>
      <c r="E53" s="60">
        <v>15.17</v>
      </c>
      <c r="F53" s="61">
        <v>1.72</v>
      </c>
      <c r="G53" s="62">
        <f t="shared" si="1"/>
        <v>38.30734966592427</v>
      </c>
      <c r="H53" s="63">
        <v>10.51</v>
      </c>
      <c r="I53" s="64">
        <v>18.84</v>
      </c>
      <c r="J53" s="65">
        <v>2.46</v>
      </c>
      <c r="K53" s="66">
        <f t="shared" si="7"/>
        <v>54.78841870824053</v>
      </c>
      <c r="L53" s="67">
        <v>4.89</v>
      </c>
      <c r="M53" s="68">
        <v>8.77</v>
      </c>
      <c r="N53" s="69">
        <v>1.66</v>
      </c>
      <c r="O53" s="70">
        <f t="shared" si="3"/>
        <v>36.97104677060133</v>
      </c>
      <c r="P53" s="71">
        <v>10.25</v>
      </c>
      <c r="Q53" s="72">
        <v>18.38</v>
      </c>
      <c r="R53" s="73">
        <v>3.96</v>
      </c>
      <c r="S53" s="74">
        <f t="shared" si="4"/>
        <v>88.19599109131403</v>
      </c>
      <c r="T53" s="75">
        <v>12.44</v>
      </c>
      <c r="U53" s="76">
        <v>22.3</v>
      </c>
      <c r="V53" s="77">
        <v>5.05</v>
      </c>
      <c r="W53" s="78">
        <f t="shared" si="5"/>
        <v>112.47216035634744</v>
      </c>
      <c r="X53" s="79">
        <v>6.21</v>
      </c>
      <c r="Y53" s="80">
        <v>11.13</v>
      </c>
      <c r="Z53" s="81">
        <v>2.62</v>
      </c>
      <c r="AA53" s="82">
        <f t="shared" si="6"/>
        <v>58.35189309576837</v>
      </c>
      <c r="AB53" s="83">
        <v>4.71</v>
      </c>
      <c r="AC53" s="84">
        <v>8.44</v>
      </c>
      <c r="AD53" s="84">
        <v>3.74</v>
      </c>
      <c r="AE53" s="85">
        <f t="shared" si="0"/>
        <v>83.29621380846325</v>
      </c>
    </row>
    <row r="54" spans="1:31" ht="12.75">
      <c r="A54" s="56" t="s">
        <v>54</v>
      </c>
      <c r="B54" s="56" t="s">
        <v>64</v>
      </c>
      <c r="C54" s="56">
        <v>31.41</v>
      </c>
      <c r="D54" s="59">
        <v>173.27</v>
      </c>
      <c r="E54" s="60">
        <v>47.82</v>
      </c>
      <c r="F54" s="61">
        <v>35.2</v>
      </c>
      <c r="G54" s="62">
        <f t="shared" si="1"/>
        <v>112.06622094874245</v>
      </c>
      <c r="H54" s="63">
        <v>145.31</v>
      </c>
      <c r="I54" s="64">
        <v>40.1</v>
      </c>
      <c r="J54" s="65">
        <v>33.94</v>
      </c>
      <c r="K54" s="66">
        <f t="shared" si="7"/>
        <v>108.05475963069084</v>
      </c>
      <c r="L54" s="67">
        <v>102.49</v>
      </c>
      <c r="M54" s="68">
        <v>28.28</v>
      </c>
      <c r="N54" s="69">
        <v>34.78</v>
      </c>
      <c r="O54" s="70">
        <f t="shared" si="3"/>
        <v>110.72906717605859</v>
      </c>
      <c r="P54" s="71">
        <v>81.54</v>
      </c>
      <c r="Q54" s="72">
        <v>22.5</v>
      </c>
      <c r="R54" s="73">
        <v>31.47</v>
      </c>
      <c r="S54" s="74">
        <f t="shared" si="4"/>
        <v>100.19102196752627</v>
      </c>
      <c r="T54" s="75">
        <v>76.74</v>
      </c>
      <c r="U54" s="76">
        <v>21.18</v>
      </c>
      <c r="V54" s="77">
        <v>31.18</v>
      </c>
      <c r="W54" s="78">
        <f t="shared" si="5"/>
        <v>99.26774912448265</v>
      </c>
      <c r="X54" s="79">
        <v>78.43</v>
      </c>
      <c r="Y54" s="80">
        <v>21.65</v>
      </c>
      <c r="Z54" s="81">
        <v>33.13</v>
      </c>
      <c r="AA54" s="82">
        <f t="shared" si="6"/>
        <v>105.47596306908629</v>
      </c>
      <c r="AB54" s="83">
        <v>52.76</v>
      </c>
      <c r="AC54" s="84">
        <v>14.56</v>
      </c>
      <c r="AD54" s="84">
        <v>41.89</v>
      </c>
      <c r="AE54" s="85">
        <f t="shared" si="0"/>
        <v>133.36517032792105</v>
      </c>
    </row>
    <row r="55" spans="1:31" ht="12.75">
      <c r="A55" s="56" t="s">
        <v>54</v>
      </c>
      <c r="B55" s="56" t="s">
        <v>65</v>
      </c>
      <c r="C55" s="56">
        <v>47.79</v>
      </c>
      <c r="D55" s="59">
        <v>237.16</v>
      </c>
      <c r="E55" s="60">
        <v>40.4</v>
      </c>
      <c r="F55" s="61">
        <v>48.18</v>
      </c>
      <c r="G55" s="62">
        <f t="shared" si="1"/>
        <v>100.81607030759574</v>
      </c>
      <c r="H55" s="63">
        <v>213.57</v>
      </c>
      <c r="I55" s="64">
        <v>36.38</v>
      </c>
      <c r="J55" s="65">
        <v>49.89</v>
      </c>
      <c r="K55" s="66">
        <f t="shared" si="7"/>
        <v>104.39422473320778</v>
      </c>
      <c r="L55" s="67">
        <v>138.42</v>
      </c>
      <c r="M55" s="68">
        <v>23.58</v>
      </c>
      <c r="N55" s="69">
        <v>46.98</v>
      </c>
      <c r="O55" s="70">
        <f t="shared" si="3"/>
        <v>98.3050847457627</v>
      </c>
      <c r="P55" s="71">
        <v>119.18</v>
      </c>
      <c r="Q55" s="72">
        <v>20.3</v>
      </c>
      <c r="R55" s="73">
        <v>46</v>
      </c>
      <c r="S55" s="74">
        <f t="shared" si="4"/>
        <v>96.25444653693242</v>
      </c>
      <c r="T55" s="75">
        <v>112.99</v>
      </c>
      <c r="U55" s="76">
        <v>19.25</v>
      </c>
      <c r="V55" s="77">
        <v>45.9</v>
      </c>
      <c r="W55" s="78">
        <f t="shared" si="5"/>
        <v>96.045197740113</v>
      </c>
      <c r="X55" s="79">
        <v>108.3</v>
      </c>
      <c r="Y55" s="80">
        <v>18.45</v>
      </c>
      <c r="Z55" s="81">
        <v>45.75</v>
      </c>
      <c r="AA55" s="82">
        <f t="shared" si="6"/>
        <v>95.73132454488386</v>
      </c>
      <c r="AB55" s="83">
        <v>52.03</v>
      </c>
      <c r="AC55" s="84">
        <v>8.86</v>
      </c>
      <c r="AD55" s="84">
        <v>41.31</v>
      </c>
      <c r="AE55" s="85">
        <f t="shared" si="0"/>
        <v>86.4406779661017</v>
      </c>
    </row>
    <row r="56" spans="1:31" ht="12.75">
      <c r="A56" s="56" t="s">
        <v>54</v>
      </c>
      <c r="B56" s="56" t="s">
        <v>66</v>
      </c>
      <c r="C56" s="56">
        <v>20.8</v>
      </c>
      <c r="D56" s="59">
        <v>81.86</v>
      </c>
      <c r="E56" s="60">
        <v>30.23</v>
      </c>
      <c r="F56" s="61">
        <v>16.63</v>
      </c>
      <c r="G56" s="62">
        <f t="shared" si="1"/>
        <v>79.95192307692307</v>
      </c>
      <c r="H56" s="63">
        <v>69.2</v>
      </c>
      <c r="I56" s="64">
        <v>25.55</v>
      </c>
      <c r="J56" s="65">
        <v>16.17</v>
      </c>
      <c r="K56" s="66">
        <f t="shared" si="7"/>
        <v>77.74038461538461</v>
      </c>
      <c r="L56" s="67">
        <v>53.74</v>
      </c>
      <c r="M56" s="68">
        <v>19.84</v>
      </c>
      <c r="N56" s="69">
        <v>18.24</v>
      </c>
      <c r="O56" s="70">
        <f t="shared" si="3"/>
        <v>87.69230769230768</v>
      </c>
      <c r="P56" s="71">
        <v>58.38</v>
      </c>
      <c r="Q56" s="72">
        <v>21.55</v>
      </c>
      <c r="R56" s="73">
        <v>22.53</v>
      </c>
      <c r="S56" s="74">
        <f t="shared" si="4"/>
        <v>108.3173076923077</v>
      </c>
      <c r="T56" s="75">
        <v>56.44</v>
      </c>
      <c r="U56" s="76">
        <v>20.84</v>
      </c>
      <c r="V56" s="77">
        <v>22.93</v>
      </c>
      <c r="W56" s="78">
        <f t="shared" si="5"/>
        <v>110.24038461538461</v>
      </c>
      <c r="X56" s="79">
        <v>50.02</v>
      </c>
      <c r="Y56" s="80">
        <v>18.47</v>
      </c>
      <c r="Z56" s="81">
        <v>21.13</v>
      </c>
      <c r="AA56" s="82">
        <f t="shared" si="6"/>
        <v>101.58653846153844</v>
      </c>
      <c r="AB56" s="83">
        <v>21.15</v>
      </c>
      <c r="AC56" s="84">
        <v>7.81</v>
      </c>
      <c r="AD56" s="84">
        <v>16.8</v>
      </c>
      <c r="AE56" s="85">
        <f t="shared" si="0"/>
        <v>80.76923076923077</v>
      </c>
    </row>
    <row r="57" spans="1:31" ht="12.75">
      <c r="A57" s="56" t="s">
        <v>54</v>
      </c>
      <c r="B57" s="56" t="s">
        <v>55</v>
      </c>
      <c r="C57" s="56">
        <v>0</v>
      </c>
      <c r="D57" s="59">
        <v>0</v>
      </c>
      <c r="E57" s="60"/>
      <c r="F57" s="61">
        <v>0</v>
      </c>
      <c r="G57" s="62" t="e">
        <f t="shared" si="1"/>
        <v>#DIV/0!</v>
      </c>
      <c r="H57" s="63">
        <v>0</v>
      </c>
      <c r="I57" s="64"/>
      <c r="J57" s="65">
        <v>0</v>
      </c>
      <c r="K57" s="66" t="e">
        <f t="shared" si="7"/>
        <v>#DIV/0!</v>
      </c>
      <c r="L57" s="67">
        <v>0</v>
      </c>
      <c r="M57" s="68"/>
      <c r="N57" s="69">
        <v>0</v>
      </c>
      <c r="O57" s="70" t="e">
        <f t="shared" si="3"/>
        <v>#DIV/0!</v>
      </c>
      <c r="P57" s="71">
        <v>0</v>
      </c>
      <c r="Q57" s="72"/>
      <c r="R57" s="73">
        <v>0</v>
      </c>
      <c r="S57" s="74" t="e">
        <f t="shared" si="4"/>
        <v>#DIV/0!</v>
      </c>
      <c r="T57" s="75">
        <v>0</v>
      </c>
      <c r="U57" s="76"/>
      <c r="V57" s="77">
        <v>0</v>
      </c>
      <c r="W57" s="78" t="e">
        <f t="shared" si="5"/>
        <v>#DIV/0!</v>
      </c>
      <c r="X57" s="79">
        <v>0</v>
      </c>
      <c r="Y57" s="80"/>
      <c r="Z57" s="81">
        <v>0</v>
      </c>
      <c r="AA57" s="82" t="e">
        <f t="shared" si="6"/>
        <v>#DIV/0!</v>
      </c>
      <c r="AB57" s="83">
        <v>0</v>
      </c>
      <c r="AC57" s="84"/>
      <c r="AD57" s="84">
        <v>0</v>
      </c>
      <c r="AE57" s="85" t="e">
        <f t="shared" si="0"/>
        <v>#DIV/0!</v>
      </c>
    </row>
    <row r="58" spans="1:31" ht="12.75">
      <c r="A58" s="56" t="s">
        <v>181</v>
      </c>
      <c r="C58" s="56">
        <v>18.22</v>
      </c>
      <c r="D58" s="59">
        <v>52.63</v>
      </c>
      <c r="E58" s="60">
        <v>23.67</v>
      </c>
      <c r="F58" s="61">
        <v>10.69</v>
      </c>
      <c r="G58" s="62">
        <f t="shared" si="1"/>
        <v>58.67178924259056</v>
      </c>
      <c r="H58" s="63">
        <v>38.06</v>
      </c>
      <c r="I58" s="64">
        <v>17.12</v>
      </c>
      <c r="J58" s="65">
        <v>8.89</v>
      </c>
      <c r="K58" s="66">
        <f t="shared" si="7"/>
        <v>48.792535675082334</v>
      </c>
      <c r="L58" s="67">
        <v>21.19</v>
      </c>
      <c r="M58" s="68">
        <v>9.53</v>
      </c>
      <c r="N58" s="69">
        <v>7.19</v>
      </c>
      <c r="O58" s="70">
        <f t="shared" si="3"/>
        <v>39.46212952799122</v>
      </c>
      <c r="P58" s="71">
        <v>33.63</v>
      </c>
      <c r="Q58" s="72">
        <v>15.13</v>
      </c>
      <c r="R58" s="73">
        <v>12.98</v>
      </c>
      <c r="S58" s="74">
        <f t="shared" si="4"/>
        <v>71.2403951701427</v>
      </c>
      <c r="T58" s="75">
        <v>51.78</v>
      </c>
      <c r="U58" s="76">
        <v>23.29</v>
      </c>
      <c r="V58" s="77">
        <v>21.04</v>
      </c>
      <c r="W58" s="78">
        <f t="shared" si="5"/>
        <v>115.47749725576291</v>
      </c>
      <c r="X58" s="79">
        <v>29.02</v>
      </c>
      <c r="Y58" s="80">
        <v>13.05</v>
      </c>
      <c r="Z58" s="81">
        <v>12.26</v>
      </c>
      <c r="AA58" s="82">
        <f t="shared" si="6"/>
        <v>67.2886937431394</v>
      </c>
      <c r="AB58" s="83">
        <v>12.52</v>
      </c>
      <c r="AC58" s="84">
        <v>5.63</v>
      </c>
      <c r="AD58" s="84">
        <v>9.94</v>
      </c>
      <c r="AE58" s="85">
        <f t="shared" si="0"/>
        <v>54.55543358946213</v>
      </c>
    </row>
    <row r="59" spans="1:31" ht="12.75">
      <c r="A59" s="56" t="s">
        <v>182</v>
      </c>
      <c r="B59" s="56" t="s">
        <v>183</v>
      </c>
      <c r="C59" s="56">
        <v>34.5</v>
      </c>
      <c r="D59" s="59">
        <v>141.27</v>
      </c>
      <c r="E59" s="60">
        <v>32.87</v>
      </c>
      <c r="F59" s="61">
        <v>28.7</v>
      </c>
      <c r="G59" s="62">
        <f t="shared" si="1"/>
        <v>83.18840579710145</v>
      </c>
      <c r="H59" s="63">
        <v>124.78</v>
      </c>
      <c r="I59" s="64">
        <v>29.03</v>
      </c>
      <c r="J59" s="65">
        <v>29.15</v>
      </c>
      <c r="K59" s="66">
        <f t="shared" si="7"/>
        <v>84.4927536231884</v>
      </c>
      <c r="L59" s="67">
        <v>89.19</v>
      </c>
      <c r="M59" s="68">
        <v>20.75</v>
      </c>
      <c r="N59" s="69">
        <v>30.27</v>
      </c>
      <c r="O59" s="70">
        <f t="shared" si="3"/>
        <v>87.73913043478261</v>
      </c>
      <c r="P59" s="71">
        <v>99.42</v>
      </c>
      <c r="Q59" s="72">
        <v>23.13</v>
      </c>
      <c r="R59" s="73">
        <v>38.37</v>
      </c>
      <c r="S59" s="74">
        <f t="shared" si="4"/>
        <v>111.21739130434783</v>
      </c>
      <c r="T59" s="75">
        <v>86.04</v>
      </c>
      <c r="U59" s="76">
        <v>20.02</v>
      </c>
      <c r="V59" s="77">
        <v>34.95</v>
      </c>
      <c r="W59" s="78">
        <f t="shared" si="5"/>
        <v>101.30434782608697</v>
      </c>
      <c r="X59" s="79">
        <v>84.5</v>
      </c>
      <c r="Y59" s="80">
        <v>19.66</v>
      </c>
      <c r="Z59" s="81">
        <v>35.69</v>
      </c>
      <c r="AA59" s="82">
        <f t="shared" si="6"/>
        <v>103.44927536231883</v>
      </c>
      <c r="AB59" s="83">
        <v>33.9</v>
      </c>
      <c r="AC59" s="84">
        <v>7.89</v>
      </c>
      <c r="AD59" s="84">
        <v>26.91</v>
      </c>
      <c r="AE59" s="85">
        <f t="shared" si="0"/>
        <v>78</v>
      </c>
    </row>
    <row r="60" spans="1:31" ht="12.75">
      <c r="A60" s="56" t="s">
        <v>184</v>
      </c>
      <c r="B60" s="56" t="s">
        <v>183</v>
      </c>
      <c r="C60" s="56">
        <v>14.23</v>
      </c>
      <c r="D60" s="59">
        <v>92.4</v>
      </c>
      <c r="E60" s="60">
        <v>53.27</v>
      </c>
      <c r="F60" s="61">
        <v>18.77</v>
      </c>
      <c r="G60" s="62">
        <f t="shared" si="1"/>
        <v>131.9044272663387</v>
      </c>
      <c r="H60" s="63">
        <v>86.86</v>
      </c>
      <c r="I60" s="64">
        <v>50.08</v>
      </c>
      <c r="J60" s="65">
        <v>20.29</v>
      </c>
      <c r="K60" s="66">
        <f t="shared" si="7"/>
        <v>142.586085734364</v>
      </c>
      <c r="L60" s="67">
        <v>62.06</v>
      </c>
      <c r="M60" s="68">
        <v>35.78</v>
      </c>
      <c r="N60" s="69">
        <v>21.06</v>
      </c>
      <c r="O60" s="70">
        <f t="shared" si="3"/>
        <v>147.99718903724525</v>
      </c>
      <c r="P60" s="71">
        <v>34.22</v>
      </c>
      <c r="Q60" s="72">
        <v>19.73</v>
      </c>
      <c r="R60" s="73">
        <v>13.21</v>
      </c>
      <c r="S60" s="74">
        <f t="shared" si="4"/>
        <v>92.83204497540409</v>
      </c>
      <c r="T60" s="75">
        <v>34.66</v>
      </c>
      <c r="U60" s="76">
        <v>19.99</v>
      </c>
      <c r="V60" s="77">
        <v>14.08</v>
      </c>
      <c r="W60" s="78">
        <f t="shared" si="5"/>
        <v>98.94588896697118</v>
      </c>
      <c r="X60" s="79">
        <v>39.28</v>
      </c>
      <c r="Y60" s="80">
        <v>22.65</v>
      </c>
      <c r="Z60" s="81">
        <v>16.59</v>
      </c>
      <c r="AA60" s="82">
        <f t="shared" si="6"/>
        <v>116.58468025298664</v>
      </c>
      <c r="AB60" s="83">
        <v>28.92</v>
      </c>
      <c r="AC60" s="84">
        <v>16.67</v>
      </c>
      <c r="AD60" s="84">
        <v>22.96</v>
      </c>
      <c r="AE60" s="85">
        <f t="shared" si="0"/>
        <v>161.34926212227688</v>
      </c>
    </row>
    <row r="61" spans="1:31" ht="13.5" thickBot="1">
      <c r="A61" s="56" t="s">
        <v>63</v>
      </c>
      <c r="B61" s="56" t="s">
        <v>183</v>
      </c>
      <c r="C61" s="56">
        <v>22.27</v>
      </c>
      <c r="D61" s="86">
        <v>159.03</v>
      </c>
      <c r="E61" s="87">
        <v>58.53</v>
      </c>
      <c r="F61" s="88">
        <v>32.3</v>
      </c>
      <c r="G61" s="62">
        <f t="shared" si="1"/>
        <v>145.03816793893128</v>
      </c>
      <c r="H61" s="89">
        <v>143.15</v>
      </c>
      <c r="I61" s="90">
        <v>52.68</v>
      </c>
      <c r="J61" s="91">
        <v>33.44</v>
      </c>
      <c r="K61" s="66">
        <f t="shared" si="7"/>
        <v>150.1571621014818</v>
      </c>
      <c r="L61" s="92">
        <v>98.73</v>
      </c>
      <c r="M61" s="93">
        <v>36.33</v>
      </c>
      <c r="N61" s="94">
        <v>33.51</v>
      </c>
      <c r="O61" s="70">
        <f t="shared" si="3"/>
        <v>150.47148630444545</v>
      </c>
      <c r="P61" s="95">
        <v>62.74</v>
      </c>
      <c r="Q61" s="96">
        <v>23.09</v>
      </c>
      <c r="R61" s="97">
        <v>24.21</v>
      </c>
      <c r="S61" s="74">
        <f t="shared" si="4"/>
        <v>108.71127076784913</v>
      </c>
      <c r="T61" s="98">
        <v>46.44</v>
      </c>
      <c r="U61" s="99">
        <v>17.09</v>
      </c>
      <c r="V61" s="100">
        <v>18.86</v>
      </c>
      <c r="W61" s="78">
        <f t="shared" si="5"/>
        <v>84.68792096991469</v>
      </c>
      <c r="X61" s="101">
        <v>59.87</v>
      </c>
      <c r="Y61" s="102">
        <v>22.03</v>
      </c>
      <c r="Z61" s="103">
        <v>25.29</v>
      </c>
      <c r="AA61" s="82">
        <f t="shared" si="6"/>
        <v>113.56084418500225</v>
      </c>
      <c r="AB61" s="104">
        <v>35.79</v>
      </c>
      <c r="AC61" s="105">
        <v>13.17</v>
      </c>
      <c r="AD61" s="105">
        <v>28.42</v>
      </c>
      <c r="AE61" s="106">
        <f t="shared" si="0"/>
        <v>127.61562640323305</v>
      </c>
    </row>
    <row r="63" spans="3:28" ht="12.75">
      <c r="C63" s="56" t="s">
        <v>8</v>
      </c>
      <c r="D63" s="59">
        <v>10.38</v>
      </c>
      <c r="G63" s="56" t="s">
        <v>8</v>
      </c>
      <c r="H63" s="63">
        <v>8.65</v>
      </c>
      <c r="K63" s="56" t="s">
        <v>8</v>
      </c>
      <c r="L63" s="67">
        <v>3.32</v>
      </c>
      <c r="O63" s="56" t="s">
        <v>8</v>
      </c>
      <c r="P63" s="71">
        <v>9.44</v>
      </c>
      <c r="S63" s="56" t="s">
        <v>8</v>
      </c>
      <c r="T63" s="75">
        <v>14.2</v>
      </c>
      <c r="W63" s="56" t="s">
        <v>8</v>
      </c>
      <c r="X63" s="79">
        <v>8.46</v>
      </c>
      <c r="AA63" s="56" t="s">
        <v>8</v>
      </c>
      <c r="AB63" s="83">
        <v>2.2</v>
      </c>
    </row>
    <row r="64" spans="3:28" ht="12.75">
      <c r="C64" s="108" t="s">
        <v>190</v>
      </c>
      <c r="D64" s="59">
        <v>20.38</v>
      </c>
      <c r="G64" s="108" t="s">
        <v>190</v>
      </c>
      <c r="H64" s="63">
        <v>14.65</v>
      </c>
      <c r="K64" s="108" t="s">
        <v>190</v>
      </c>
      <c r="L64" s="67">
        <v>9.05</v>
      </c>
      <c r="O64" s="108" t="s">
        <v>190</v>
      </c>
      <c r="P64" s="71">
        <v>12.15</v>
      </c>
      <c r="S64" s="108" t="s">
        <v>190</v>
      </c>
      <c r="T64" s="75">
        <v>19.56</v>
      </c>
      <c r="W64" s="108" t="s">
        <v>190</v>
      </c>
      <c r="X64" s="79">
        <v>12.07</v>
      </c>
      <c r="AA64" s="108" t="s">
        <v>190</v>
      </c>
      <c r="AB64" s="83">
        <v>4.48</v>
      </c>
    </row>
    <row r="65" spans="3:28" ht="12.75">
      <c r="C65" s="56" t="s">
        <v>9</v>
      </c>
      <c r="D65" s="59">
        <v>63.34</v>
      </c>
      <c r="G65" s="56" t="s">
        <v>9</v>
      </c>
      <c r="H65" s="63">
        <v>46.71</v>
      </c>
      <c r="K65" s="56" t="s">
        <v>9</v>
      </c>
      <c r="L65" s="67">
        <v>27.24</v>
      </c>
      <c r="O65" s="56" t="s">
        <v>9</v>
      </c>
      <c r="P65" s="71">
        <v>38.06</v>
      </c>
      <c r="S65" s="56" t="s">
        <v>9</v>
      </c>
      <c r="T65" s="75">
        <v>51.88</v>
      </c>
      <c r="W65" s="56" t="s">
        <v>9</v>
      </c>
      <c r="X65" s="79">
        <v>39.9</v>
      </c>
      <c r="AA65" s="56" t="s">
        <v>9</v>
      </c>
      <c r="AB65" s="83">
        <v>13.23</v>
      </c>
    </row>
    <row r="66" spans="3:28" ht="12.75">
      <c r="C66" s="56" t="s">
        <v>185</v>
      </c>
      <c r="D66" s="59">
        <f>SUM(D63:D65)</f>
        <v>94.1</v>
      </c>
      <c r="G66" s="56" t="s">
        <v>185</v>
      </c>
      <c r="H66" s="63">
        <f>SUM(H63:H65)</f>
        <v>70.01</v>
      </c>
      <c r="K66" s="56" t="s">
        <v>185</v>
      </c>
      <c r="L66" s="67">
        <f>SUM(L63:L65)</f>
        <v>39.61</v>
      </c>
      <c r="O66" s="56" t="s">
        <v>185</v>
      </c>
      <c r="P66" s="71">
        <f>SUM(P63:P65)</f>
        <v>59.650000000000006</v>
      </c>
      <c r="S66" s="56" t="s">
        <v>185</v>
      </c>
      <c r="T66" s="75">
        <f>SUM(T63:T65)</f>
        <v>85.64</v>
      </c>
      <c r="W66" s="56" t="s">
        <v>185</v>
      </c>
      <c r="X66" s="79">
        <f>SUM(X63:X65)</f>
        <v>60.43</v>
      </c>
      <c r="AA66" s="56" t="s">
        <v>185</v>
      </c>
      <c r="AB66" s="83">
        <f>SUM(AB63:AB65)</f>
        <v>19.91</v>
      </c>
    </row>
    <row r="67" spans="3:28" ht="12.75">
      <c r="C67" s="56" t="s">
        <v>10</v>
      </c>
      <c r="D67" s="59">
        <v>93.62</v>
      </c>
      <c r="G67" s="56" t="s">
        <v>10</v>
      </c>
      <c r="H67" s="63">
        <v>85.85</v>
      </c>
      <c r="K67" s="56" t="s">
        <v>10</v>
      </c>
      <c r="L67" s="67">
        <v>58.44</v>
      </c>
      <c r="O67" s="56" t="s">
        <v>10</v>
      </c>
      <c r="P67" s="71">
        <v>66.86</v>
      </c>
      <c r="S67" s="56" t="s">
        <v>10</v>
      </c>
      <c r="T67" s="75">
        <v>53.31</v>
      </c>
      <c r="W67" s="56" t="s">
        <v>10</v>
      </c>
      <c r="X67" s="79">
        <v>51.72</v>
      </c>
      <c r="AA67" s="56" t="s">
        <v>10</v>
      </c>
      <c r="AB67" s="83">
        <v>27.58</v>
      </c>
    </row>
    <row r="68" spans="3:28" ht="12.75">
      <c r="C68" s="56" t="s">
        <v>11</v>
      </c>
      <c r="D68" s="59">
        <v>145.53</v>
      </c>
      <c r="G68" s="56" t="s">
        <v>11</v>
      </c>
      <c r="H68" s="63">
        <v>129.07</v>
      </c>
      <c r="K68" s="56" t="s">
        <v>11</v>
      </c>
      <c r="L68" s="67">
        <v>97.87</v>
      </c>
      <c r="O68" s="56" t="s">
        <v>11</v>
      </c>
      <c r="P68" s="71">
        <v>69.85</v>
      </c>
      <c r="S68" s="56" t="s">
        <v>11</v>
      </c>
      <c r="T68" s="75">
        <v>60.78</v>
      </c>
      <c r="W68" s="56" t="s">
        <v>11</v>
      </c>
      <c r="X68" s="79">
        <v>64.74</v>
      </c>
      <c r="AA68" s="56" t="s">
        <v>11</v>
      </c>
      <c r="AB68" s="83">
        <v>42.66</v>
      </c>
    </row>
    <row r="69" spans="3:28" ht="12.75">
      <c r="C69" s="56" t="s">
        <v>63</v>
      </c>
      <c r="D69" s="59">
        <f>SUM(D70:D71)</f>
        <v>159.02999999999997</v>
      </c>
      <c r="G69" s="56" t="s">
        <v>63</v>
      </c>
      <c r="H69" s="63">
        <f>SUM(H70:H71)</f>
        <v>143.14999999999998</v>
      </c>
      <c r="K69" s="56" t="s">
        <v>63</v>
      </c>
      <c r="L69" s="67">
        <f>SUM(L70:L71)</f>
        <v>98.73</v>
      </c>
      <c r="O69" s="56" t="s">
        <v>63</v>
      </c>
      <c r="P69" s="71">
        <f>SUM(P67:P68)</f>
        <v>136.70999999999998</v>
      </c>
      <c r="S69" s="56" t="s">
        <v>63</v>
      </c>
      <c r="T69" s="75">
        <f>SUM(T70:T71)</f>
        <v>46.44</v>
      </c>
      <c r="W69" s="56" t="s">
        <v>63</v>
      </c>
      <c r="X69" s="79">
        <f>SUM(X70:X71)</f>
        <v>59.87</v>
      </c>
      <c r="AA69" s="56" t="s">
        <v>63</v>
      </c>
      <c r="AB69" s="83">
        <f>SUM(AB70:AB71)</f>
        <v>35.79</v>
      </c>
    </row>
    <row r="70" spans="3:28" ht="12.75">
      <c r="C70" s="56" t="s">
        <v>12</v>
      </c>
      <c r="D70" s="59">
        <v>68.07</v>
      </c>
      <c r="G70" s="56" t="s">
        <v>12</v>
      </c>
      <c r="H70" s="63">
        <v>64.6</v>
      </c>
      <c r="K70" s="56" t="s">
        <v>12</v>
      </c>
      <c r="L70" s="67">
        <v>39.88</v>
      </c>
      <c r="O70" s="56" t="s">
        <v>12</v>
      </c>
      <c r="P70" s="71">
        <v>25.5</v>
      </c>
      <c r="S70" s="56" t="s">
        <v>12</v>
      </c>
      <c r="T70" s="75">
        <v>23.02</v>
      </c>
      <c r="W70" s="56" t="s">
        <v>12</v>
      </c>
      <c r="X70" s="79">
        <v>29.29</v>
      </c>
      <c r="AA70" s="56" t="s">
        <v>12</v>
      </c>
      <c r="AB70" s="83">
        <v>17.54</v>
      </c>
    </row>
    <row r="71" spans="3:28" ht="12.75">
      <c r="C71" s="56" t="s">
        <v>13</v>
      </c>
      <c r="D71" s="59">
        <v>90.96</v>
      </c>
      <c r="G71" s="56" t="s">
        <v>13</v>
      </c>
      <c r="H71" s="63">
        <v>78.55</v>
      </c>
      <c r="K71" s="56" t="s">
        <v>13</v>
      </c>
      <c r="L71" s="67">
        <v>58.85</v>
      </c>
      <c r="O71" s="56" t="s">
        <v>13</v>
      </c>
      <c r="P71" s="71">
        <v>37.24</v>
      </c>
      <c r="S71" s="56" t="s">
        <v>13</v>
      </c>
      <c r="T71" s="75">
        <v>23.42</v>
      </c>
      <c r="W71" s="56" t="s">
        <v>13</v>
      </c>
      <c r="X71" s="79">
        <v>30.58</v>
      </c>
      <c r="AA71" s="56" t="s">
        <v>13</v>
      </c>
      <c r="AB71" s="83">
        <v>18.25</v>
      </c>
    </row>
    <row r="75" spans="12:13" ht="12.75">
      <c r="L75" s="107"/>
      <c r="M75" s="107"/>
    </row>
    <row r="76" spans="12:13" ht="12.75">
      <c r="L76" s="107"/>
      <c r="M76" s="107"/>
    </row>
    <row r="77" spans="12:13" ht="12.75">
      <c r="L77" s="107"/>
      <c r="M77" s="107"/>
    </row>
  </sheetData>
  <mergeCells count="8">
    <mergeCell ref="AB3:AE3"/>
    <mergeCell ref="D2:AD2"/>
    <mergeCell ref="D3:G3"/>
    <mergeCell ref="H3:K3"/>
    <mergeCell ref="L3:O3"/>
    <mergeCell ref="P3:S3"/>
    <mergeCell ref="T3:W3"/>
    <mergeCell ref="X3:A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2004-06-21T06:02:27Z</cp:lastPrinted>
  <dcterms:created xsi:type="dcterms:W3CDTF">2004-01-29T06:56:19Z</dcterms:created>
  <dcterms:modified xsi:type="dcterms:W3CDTF">2004-09-17T10:16:10Z</dcterms:modified>
  <cp:category/>
  <cp:version/>
  <cp:contentType/>
  <cp:contentStatus/>
</cp:coreProperties>
</file>